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Tabla 235301" sheetId="2" r:id="rId2"/>
  </sheets>
  <externalReferences>
    <externalReference r:id="rId5"/>
    <externalReference r:id="rId6"/>
    <externalReference r:id="rId7"/>
    <externalReference r:id="rId8"/>
  </externalReferences>
  <definedNames/>
  <calcPr fullCalcOnLoad="1"/>
</workbook>
</file>

<file path=xl/sharedStrings.xml><?xml version="1.0" encoding="utf-8"?>
<sst xmlns="http://schemas.openxmlformats.org/spreadsheetml/2006/main" count="607" uniqueCount="86">
  <si>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</si>
  <si>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</si>
  <si>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</si>
  <si>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</si>
  <si>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</si>
  <si>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</si>
  <si>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</si>
  <si>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</si>
  <si>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</si>
  <si>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</si>
  <si>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</si>
  <si>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</si>
  <si>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</si>
  <si>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</si>
  <si>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</si>
  <si>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</si>
  <si>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</si>
  <si>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</si>
  <si>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</si>
  <si>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</si>
  <si>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</si>
  <si>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</si>
  <si>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</si>
  <si>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</si>
  <si>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</si>
  <si>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</si>
  <si>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</si>
  <si>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</si>
  <si>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</si>
  <si>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</si>
  <si>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</si>
  <si>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</si>
  <si>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</si>
  <si>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</si>
  <si>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</si>
  <si>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</si>
  <si>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</si>
  <si>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</si>
  <si>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</si>
  <si>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</si>
  <si>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</si>
  <si>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</si>
  <si>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</si>
  <si>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</si>
  <si>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</si>
  <si>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</si>
  <si>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</si>
  <si>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</si>
  <si>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</si>
  <si>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</si>
  <si>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</si>
  <si>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</si>
  <si>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</si>
  <si>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</si>
  <si>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</si>
  <si>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</si>
  <si>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</si>
  <si>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</si>
  <si>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</si>
  <si>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</si>
  <si>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</si>
  <si>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</si>
  <si>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</si>
  <si>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</si>
  <si>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</si>
  <si>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</si>
  <si>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</si>
  <si>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</si>
  <si>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</si>
  <si>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</si>
  <si>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</si>
  <si>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</si>
  <si>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ENERO - MARZO</t>
  </si>
  <si>
    <t>SERVICIOS PERSONALES</t>
  </si>
  <si>
    <t>COORDINACION ADMINISTRATIVA</t>
  </si>
  <si>
    <t>MATERIALES Y SUMINISTROS</t>
  </si>
  <si>
    <t>SERVICIOS GENERALES</t>
  </si>
  <si>
    <t>TRANSFERENCIAS, SUBSIDIOS Y OTROAS AYUDAS</t>
  </si>
  <si>
    <t>ABRIL - JUNIO</t>
  </si>
  <si>
    <t>JULIO - SEPTIEMBRE</t>
  </si>
  <si>
    <t>OCTUBRE - DICIEMBRE</t>
  </si>
  <si>
    <t>Con fundamento en el Artículo 19 de la Ley General de Transparencia y Acceso a la Información Pública y Artículo 15 de la Ley de Transparencia y Acceso a la Información Pública del Estado de Baja California Sur, en cuanto a las columnas H, I, J, K, L, M, N, O, P, Q, por el momento no se ha generado información.</t>
  </si>
  <si>
    <t>SEGUNDO TRIMESTRE</t>
  </si>
  <si>
    <t>TERCER TRIMESTRE</t>
  </si>
  <si>
    <t>CUARTO TRIMESTRE</t>
  </si>
  <si>
    <t>OCTUBRE-DICIEMBRE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</si>
</sst>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70" fontId="0" fillId="0" borderId="0" xfId="48"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Font="1" applyAlignment="1" applyProtection="1">
      <alignment vertical="center"/>
      <protection/>
    </xf>
    <xf numFmtId="0" fontId="3" fillId="0" borderId="0" xfId="0" applyFont="1"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horizontal="left" vertical="center"/>
      <protection/>
    </xf>
    <xf numFmtId="0" fontId="0" fillId="0" borderId="0" xfId="0" applyFont="1" applyAlignment="1" applyProtection="1">
      <alignment horizontal="center" vertical="center"/>
      <protection/>
    </xf>
    <xf numFmtId="15" fontId="0" fillId="0" borderId="0" xfId="0" applyNumberFormat="1" applyAlignment="1" applyProtection="1">
      <alignment horizont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protection/>
    </xf>
    <xf numFmtId="170" fontId="0" fillId="0" borderId="0" xfId="48" applyFont="1" applyAlignment="1" applyProtection="1">
      <alignment horizontal="center"/>
      <protection/>
    </xf>
    <xf numFmtId="0" fontId="3" fillId="0" borderId="0" xfId="0"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GG\Downloads\XXXI-Secretar&#237;a-General-de-Gobierno%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CONTROL%20PRESUPUESTAL\AUXILIAR....FORMATO%20XXXI....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GG\Desktop\SEGUNDO%20TRIMESTRE\CONTROL%20PRESUPUESTAL%20SGG%20JUANITA%202DO%20TRIMESTRE\XXXI....ABR-JUN..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JUANITA%204TO%20TRIMESTRE\XXXI....OCT-DIC..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5301"/>
    </sheetNames>
    <sheetDataSet>
      <sheetData sheetId="1">
        <row r="4">
          <cell r="E4">
            <v>6423192</v>
          </cell>
          <cell r="F4">
            <v>6112331</v>
          </cell>
          <cell r="G4">
            <v>1336650</v>
          </cell>
        </row>
        <row r="5">
          <cell r="E5">
            <v>2259950</v>
          </cell>
          <cell r="F5">
            <v>2131727</v>
          </cell>
          <cell r="G5">
            <v>297796</v>
          </cell>
        </row>
        <row r="6">
          <cell r="E6">
            <v>2959236</v>
          </cell>
          <cell r="F6">
            <v>601768</v>
          </cell>
          <cell r="G6">
            <v>389607</v>
          </cell>
        </row>
        <row r="25">
          <cell r="E25">
            <v>6423192</v>
          </cell>
          <cell r="F25">
            <v>5037663</v>
          </cell>
          <cell r="G25">
            <v>1322840</v>
          </cell>
        </row>
        <row r="26">
          <cell r="E26">
            <v>597854</v>
          </cell>
          <cell r="F26">
            <v>616638</v>
          </cell>
          <cell r="G26">
            <v>46556</v>
          </cell>
        </row>
        <row r="27">
          <cell r="E27">
            <v>2959236</v>
          </cell>
          <cell r="F27">
            <v>597768</v>
          </cell>
          <cell r="G27">
            <v>212834</v>
          </cell>
        </row>
        <row r="28">
          <cell r="E28">
            <v>1280395</v>
          </cell>
          <cell r="F28">
            <v>2203547</v>
          </cell>
          <cell r="G28">
            <v>668413</v>
          </cell>
        </row>
        <row r="29">
          <cell r="E29">
            <v>9880228</v>
          </cell>
          <cell r="F29">
            <v>11519031</v>
          </cell>
          <cell r="G29">
            <v>2555295</v>
          </cell>
        </row>
        <row r="30">
          <cell r="E30">
            <v>1022098</v>
          </cell>
          <cell r="F30">
            <v>282026</v>
          </cell>
          <cell r="G30">
            <v>42734</v>
          </cell>
        </row>
        <row r="31">
          <cell r="E31">
            <v>88451</v>
          </cell>
          <cell r="F31">
            <v>125783</v>
          </cell>
          <cell r="G31">
            <v>70274</v>
          </cell>
        </row>
        <row r="32">
          <cell r="E32">
            <v>70660</v>
          </cell>
          <cell r="F32">
            <v>39326</v>
          </cell>
          <cell r="G32">
            <v>1958</v>
          </cell>
        </row>
        <row r="33">
          <cell r="E33">
            <v>2378005</v>
          </cell>
          <cell r="F33">
            <v>2027168</v>
          </cell>
          <cell r="G33">
            <v>654268</v>
          </cell>
        </row>
        <row r="34">
          <cell r="E34">
            <v>441646</v>
          </cell>
          <cell r="F34">
            <v>256110</v>
          </cell>
          <cell r="G34">
            <v>114440</v>
          </cell>
        </row>
        <row r="35">
          <cell r="E35">
            <v>1911553</v>
          </cell>
          <cell r="F35">
            <v>299902</v>
          </cell>
          <cell r="G35">
            <v>66013</v>
          </cell>
        </row>
        <row r="36">
          <cell r="E36">
            <v>514446</v>
          </cell>
          <cell r="F36">
            <v>597994</v>
          </cell>
          <cell r="G36">
            <v>8245</v>
          </cell>
        </row>
        <row r="37">
          <cell r="E37">
            <v>831030</v>
          </cell>
          <cell r="F37">
            <v>404961</v>
          </cell>
          <cell r="G37">
            <v>250000</v>
          </cell>
        </row>
        <row r="38">
          <cell r="E38">
            <v>111508</v>
          </cell>
          <cell r="F38">
            <v>71600</v>
          </cell>
          <cell r="G38">
            <v>0</v>
          </cell>
        </row>
        <row r="39">
          <cell r="E39">
            <v>251057</v>
          </cell>
          <cell r="F39">
            <v>930100</v>
          </cell>
          <cell r="G39">
            <v>56468</v>
          </cell>
        </row>
        <row r="40">
          <cell r="E40">
            <v>1319070</v>
          </cell>
          <cell r="F40">
            <v>576755</v>
          </cell>
          <cell r="G40">
            <v>151352</v>
          </cell>
        </row>
        <row r="41">
          <cell r="E41">
            <v>93888</v>
          </cell>
          <cell r="F41">
            <v>254780</v>
          </cell>
          <cell r="G41">
            <v>8062</v>
          </cell>
        </row>
        <row r="42">
          <cell r="E42">
            <v>2347354</v>
          </cell>
          <cell r="F42">
            <v>848504</v>
          </cell>
          <cell r="G42">
            <v>261002</v>
          </cell>
        </row>
        <row r="43">
          <cell r="E43">
            <v>571997</v>
          </cell>
          <cell r="F43">
            <v>2706057</v>
          </cell>
          <cell r="G43">
            <v>412037</v>
          </cell>
        </row>
        <row r="44">
          <cell r="E44">
            <v>0</v>
          </cell>
          <cell r="F44">
            <v>0</v>
          </cell>
          <cell r="G44">
            <v>0</v>
          </cell>
        </row>
        <row r="45">
          <cell r="E45">
            <v>2760166</v>
          </cell>
          <cell r="F45">
            <v>523320</v>
          </cell>
          <cell r="G45">
            <v>313173</v>
          </cell>
        </row>
        <row r="46">
          <cell r="E46">
            <v>5896660</v>
          </cell>
          <cell r="F46">
            <v>5803080</v>
          </cell>
          <cell r="G46">
            <v>1322840</v>
          </cell>
        </row>
        <row r="47">
          <cell r="E47">
            <v>730196</v>
          </cell>
          <cell r="F47">
            <v>610458</v>
          </cell>
          <cell r="G47">
            <v>46556</v>
          </cell>
        </row>
        <row r="48">
          <cell r="E48">
            <v>2959236</v>
          </cell>
          <cell r="F48">
            <v>567394</v>
          </cell>
          <cell r="G48">
            <v>187431</v>
          </cell>
        </row>
        <row r="49">
          <cell r="E49">
            <v>1280395</v>
          </cell>
          <cell r="F49">
            <v>1300296</v>
          </cell>
          <cell r="G49">
            <v>271122</v>
          </cell>
        </row>
        <row r="50">
          <cell r="E50">
            <v>9880228</v>
          </cell>
          <cell r="F50">
            <v>11519031</v>
          </cell>
          <cell r="G50">
            <v>2555295</v>
          </cell>
        </row>
        <row r="51">
          <cell r="E51">
            <v>1022098</v>
          </cell>
          <cell r="F51">
            <v>282026</v>
          </cell>
          <cell r="G51">
            <v>42734</v>
          </cell>
        </row>
        <row r="52">
          <cell r="E52">
            <v>88451</v>
          </cell>
          <cell r="F52">
            <v>125783</v>
          </cell>
          <cell r="G52">
            <v>70274</v>
          </cell>
        </row>
        <row r="53">
          <cell r="E53">
            <v>6576</v>
          </cell>
          <cell r="F53">
            <v>0</v>
          </cell>
          <cell r="G53">
            <v>0</v>
          </cell>
        </row>
        <row r="54">
          <cell r="E54">
            <v>2378005</v>
          </cell>
          <cell r="F54">
            <v>2027168</v>
          </cell>
          <cell r="G54">
            <v>654268</v>
          </cell>
        </row>
        <row r="55">
          <cell r="E55">
            <v>368354</v>
          </cell>
          <cell r="F55">
            <v>294106</v>
          </cell>
          <cell r="G55">
            <v>114440</v>
          </cell>
        </row>
        <row r="56">
          <cell r="E56">
            <v>2829728</v>
          </cell>
          <cell r="F56">
            <v>2670902</v>
          </cell>
          <cell r="G56">
            <v>66013</v>
          </cell>
        </row>
        <row r="57">
          <cell r="E57">
            <v>514446</v>
          </cell>
          <cell r="F57">
            <v>597994</v>
          </cell>
          <cell r="G57">
            <v>8245</v>
          </cell>
        </row>
        <row r="58">
          <cell r="E58">
            <v>831030</v>
          </cell>
          <cell r="F58">
            <v>404961</v>
          </cell>
          <cell r="G58">
            <v>250000</v>
          </cell>
        </row>
        <row r="59">
          <cell r="E59">
            <v>111508</v>
          </cell>
          <cell r="F59">
            <v>71600</v>
          </cell>
          <cell r="G59">
            <v>0</v>
          </cell>
        </row>
        <row r="60">
          <cell r="E60">
            <v>251057</v>
          </cell>
          <cell r="F60">
            <v>930100</v>
          </cell>
          <cell r="G60">
            <v>56468</v>
          </cell>
        </row>
        <row r="61">
          <cell r="E61">
            <v>1319070</v>
          </cell>
          <cell r="F61">
            <v>576755</v>
          </cell>
          <cell r="G61">
            <v>151352</v>
          </cell>
        </row>
        <row r="62">
          <cell r="E62">
            <v>93888</v>
          </cell>
          <cell r="F62">
            <v>254780</v>
          </cell>
          <cell r="G62">
            <v>8062</v>
          </cell>
        </row>
        <row r="63">
          <cell r="E63">
            <v>2314016</v>
          </cell>
          <cell r="F63">
            <v>831146</v>
          </cell>
          <cell r="G63">
            <v>243644</v>
          </cell>
        </row>
        <row r="64">
          <cell r="E64">
            <v>503288</v>
          </cell>
          <cell r="F64">
            <v>51519</v>
          </cell>
          <cell r="G64">
            <v>36875</v>
          </cell>
        </row>
        <row r="65">
          <cell r="E65">
            <v>0</v>
          </cell>
          <cell r="F65">
            <v>1309525</v>
          </cell>
          <cell r="G65">
            <v>400000</v>
          </cell>
        </row>
        <row r="66">
          <cell r="E66">
            <v>2760166</v>
          </cell>
          <cell r="F66">
            <v>523320</v>
          </cell>
          <cell r="G66">
            <v>0</v>
          </cell>
        </row>
        <row r="67">
          <cell r="E67">
            <v>6423192</v>
          </cell>
          <cell r="F67">
            <v>6112331</v>
          </cell>
          <cell r="G67">
            <v>1313679</v>
          </cell>
        </row>
        <row r="68">
          <cell r="E68">
            <v>2259950</v>
          </cell>
          <cell r="F68">
            <v>2131454</v>
          </cell>
          <cell r="G68">
            <v>508526</v>
          </cell>
        </row>
        <row r="69">
          <cell r="E69">
            <v>2959236</v>
          </cell>
          <cell r="F69">
            <v>597768</v>
          </cell>
          <cell r="G69">
            <v>204693</v>
          </cell>
        </row>
        <row r="70">
          <cell r="E70">
            <v>1280395</v>
          </cell>
          <cell r="F70">
            <v>2203547</v>
          </cell>
          <cell r="G70">
            <v>668413</v>
          </cell>
        </row>
        <row r="71">
          <cell r="E71">
            <v>9880228</v>
          </cell>
          <cell r="F71">
            <v>11519031</v>
          </cell>
          <cell r="G71">
            <v>2507641</v>
          </cell>
        </row>
        <row r="72">
          <cell r="E72">
            <v>451521</v>
          </cell>
          <cell r="F72">
            <v>184218</v>
          </cell>
          <cell r="G72">
            <v>78584</v>
          </cell>
        </row>
        <row r="73">
          <cell r="E73">
            <v>150152</v>
          </cell>
          <cell r="F73">
            <v>98528</v>
          </cell>
          <cell r="G73">
            <v>74525</v>
          </cell>
        </row>
        <row r="74">
          <cell r="E74">
            <v>70660</v>
          </cell>
          <cell r="F74">
            <v>39326</v>
          </cell>
          <cell r="G74">
            <v>1958</v>
          </cell>
        </row>
        <row r="75">
          <cell r="E75">
            <v>547485</v>
          </cell>
          <cell r="F75">
            <v>527853</v>
          </cell>
          <cell r="G75">
            <v>417484</v>
          </cell>
        </row>
        <row r="76">
          <cell r="E76">
            <v>441646</v>
          </cell>
          <cell r="F76">
            <v>256110</v>
          </cell>
          <cell r="G76">
            <v>114440</v>
          </cell>
        </row>
        <row r="77">
          <cell r="E77">
            <v>1911553</v>
          </cell>
          <cell r="F77">
            <v>299902</v>
          </cell>
          <cell r="G77">
            <v>66013</v>
          </cell>
        </row>
        <row r="78">
          <cell r="E78">
            <v>415458</v>
          </cell>
          <cell r="F78">
            <v>495821</v>
          </cell>
          <cell r="G78">
            <v>2244</v>
          </cell>
        </row>
        <row r="79">
          <cell r="E79">
            <v>918275</v>
          </cell>
          <cell r="F79">
            <v>304124</v>
          </cell>
          <cell r="G79">
            <v>215485</v>
          </cell>
        </row>
        <row r="80">
          <cell r="E80">
            <v>154698</v>
          </cell>
          <cell r="F80">
            <v>81450</v>
          </cell>
          <cell r="G80">
            <v>81450</v>
          </cell>
        </row>
        <row r="81">
          <cell r="E81">
            <v>251057</v>
          </cell>
          <cell r="F81">
            <v>930100</v>
          </cell>
          <cell r="G81">
            <v>56468</v>
          </cell>
        </row>
        <row r="82">
          <cell r="E82">
            <v>1319070</v>
          </cell>
          <cell r="F82">
            <v>576755</v>
          </cell>
          <cell r="G82">
            <v>151352</v>
          </cell>
        </row>
        <row r="83">
          <cell r="E83">
            <v>53857</v>
          </cell>
          <cell r="F83">
            <v>134748</v>
          </cell>
          <cell r="G83">
            <v>15062</v>
          </cell>
        </row>
        <row r="84">
          <cell r="E84">
            <v>2347354</v>
          </cell>
          <cell r="F84">
            <v>848504</v>
          </cell>
          <cell r="G84">
            <v>261002</v>
          </cell>
        </row>
        <row r="85">
          <cell r="E85">
            <v>571997</v>
          </cell>
          <cell r="F85">
            <v>1708545</v>
          </cell>
          <cell r="G85">
            <v>489252</v>
          </cell>
        </row>
        <row r="86">
          <cell r="E86">
            <v>0</v>
          </cell>
          <cell r="F86">
            <v>0</v>
          </cell>
          <cell r="G86">
            <v>0</v>
          </cell>
        </row>
        <row r="87">
          <cell r="E87">
            <v>2760166</v>
          </cell>
          <cell r="F87">
            <v>523320</v>
          </cell>
          <cell r="G87">
            <v>0</v>
          </cell>
        </row>
        <row r="88">
          <cell r="E88">
            <v>5241712</v>
          </cell>
          <cell r="F88">
            <v>7524152</v>
          </cell>
          <cell r="G88">
            <v>1524262</v>
          </cell>
        </row>
        <row r="89">
          <cell r="E89">
            <v>357828</v>
          </cell>
          <cell r="F89">
            <v>657414</v>
          </cell>
          <cell r="G89">
            <v>378141</v>
          </cell>
        </row>
        <row r="90">
          <cell r="E90">
            <v>2959236</v>
          </cell>
          <cell r="F90">
            <v>601768</v>
          </cell>
          <cell r="G90">
            <v>389607</v>
          </cell>
        </row>
        <row r="91">
          <cell r="E91">
            <v>1298252</v>
          </cell>
          <cell r="F91">
            <v>2408500</v>
          </cell>
          <cell r="G91">
            <v>1435252</v>
          </cell>
        </row>
        <row r="92">
          <cell r="E92">
            <v>9878585</v>
          </cell>
          <cell r="F92">
            <v>8151414</v>
          </cell>
          <cell r="G92">
            <v>2657414</v>
          </cell>
        </row>
        <row r="93">
          <cell r="E93">
            <v>985874</v>
          </cell>
          <cell r="F93">
            <v>425625</v>
          </cell>
          <cell r="G93">
            <v>81271</v>
          </cell>
        </row>
        <row r="94">
          <cell r="E94">
            <v>88451</v>
          </cell>
          <cell r="F94">
            <v>125783</v>
          </cell>
          <cell r="G94">
            <v>32521</v>
          </cell>
        </row>
        <row r="95">
          <cell r="E95">
            <v>90451</v>
          </cell>
          <cell r="F95">
            <v>150414</v>
          </cell>
          <cell r="G95">
            <v>15252</v>
          </cell>
        </row>
        <row r="96">
          <cell r="E96">
            <v>289021</v>
          </cell>
          <cell r="F96">
            <v>247824</v>
          </cell>
          <cell r="G96">
            <v>235814</v>
          </cell>
        </row>
        <row r="97">
          <cell r="E97">
            <v>1584847</v>
          </cell>
          <cell r="F97">
            <v>2027168</v>
          </cell>
          <cell r="G97">
            <v>659745</v>
          </cell>
        </row>
        <row r="98">
          <cell r="E98">
            <v>1458185</v>
          </cell>
          <cell r="F98">
            <v>1215148</v>
          </cell>
          <cell r="G98">
            <v>105484</v>
          </cell>
        </row>
        <row r="99">
          <cell r="E99">
            <v>515415</v>
          </cell>
          <cell r="F99">
            <v>578251</v>
          </cell>
          <cell r="G99">
            <v>8245</v>
          </cell>
        </row>
        <row r="100">
          <cell r="E100">
            <v>1152452</v>
          </cell>
          <cell r="F100">
            <v>648745</v>
          </cell>
          <cell r="G100">
            <v>251445</v>
          </cell>
        </row>
        <row r="101">
          <cell r="E101">
            <v>841419</v>
          </cell>
          <cell r="F101">
            <v>454581</v>
          </cell>
          <cell r="G101">
            <v>250000</v>
          </cell>
        </row>
        <row r="102">
          <cell r="E102">
            <v>121415</v>
          </cell>
          <cell r="F102">
            <v>81648</v>
          </cell>
          <cell r="G102">
            <v>65754</v>
          </cell>
        </row>
        <row r="103">
          <cell r="E103">
            <v>202415</v>
          </cell>
          <cell r="F103">
            <v>415814</v>
          </cell>
          <cell r="G103">
            <v>0</v>
          </cell>
        </row>
        <row r="104">
          <cell r="E104">
            <v>53858</v>
          </cell>
          <cell r="F104">
            <v>154015</v>
          </cell>
          <cell r="G104">
            <v>15878</v>
          </cell>
        </row>
        <row r="105">
          <cell r="E105">
            <v>1658925</v>
          </cell>
          <cell r="F105">
            <v>521525</v>
          </cell>
          <cell r="G105">
            <v>381411</v>
          </cell>
        </row>
        <row r="106">
          <cell r="E106">
            <v>815748</v>
          </cell>
          <cell r="F106">
            <v>647845</v>
          </cell>
          <cell r="G106">
            <v>141514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e-mar....2016"/>
      <sheetName val="abr-jun....2016"/>
      <sheetName val="jul-sep....2016"/>
      <sheetName val="oct-dic....2016"/>
    </sheetNames>
    <sheetDataSet>
      <sheetData sheetId="0">
        <row r="24">
          <cell r="AJ24">
            <v>1280395</v>
          </cell>
          <cell r="AK24">
            <v>2203547</v>
          </cell>
          <cell r="AL24">
            <v>1121611</v>
          </cell>
        </row>
        <row r="28">
          <cell r="AJ28">
            <v>9880228</v>
          </cell>
          <cell r="AK28">
            <v>11519031</v>
          </cell>
          <cell r="AL28">
            <v>2453917</v>
          </cell>
        </row>
        <row r="37">
          <cell r="AJ37">
            <v>1282799</v>
          </cell>
          <cell r="AK37">
            <v>311625</v>
          </cell>
          <cell r="AL37">
            <v>72042</v>
          </cell>
        </row>
        <row r="39">
          <cell r="AJ39">
            <v>88451</v>
          </cell>
          <cell r="AK39">
            <v>125783</v>
          </cell>
          <cell r="AL39">
            <v>20698</v>
          </cell>
        </row>
        <row r="46">
          <cell r="AJ46">
            <v>70660</v>
          </cell>
          <cell r="AK46">
            <v>39326</v>
          </cell>
          <cell r="AL46">
            <v>0</v>
          </cell>
        </row>
        <row r="49">
          <cell r="AJ49">
            <v>2378005</v>
          </cell>
          <cell r="AK49">
            <v>2027168</v>
          </cell>
          <cell r="AL49">
            <v>654268</v>
          </cell>
        </row>
        <row r="55">
          <cell r="AJ55">
            <v>441646</v>
          </cell>
          <cell r="AK55">
            <v>256110</v>
          </cell>
          <cell r="AL55">
            <v>114440</v>
          </cell>
        </row>
        <row r="63">
          <cell r="AJ63">
            <v>2911513</v>
          </cell>
          <cell r="AK63">
            <v>303740</v>
          </cell>
          <cell r="AL63">
            <v>66013</v>
          </cell>
        </row>
        <row r="68">
          <cell r="AJ68">
            <v>514446</v>
          </cell>
          <cell r="AK68">
            <v>609874</v>
          </cell>
          <cell r="AL68">
            <v>8245</v>
          </cell>
        </row>
        <row r="71">
          <cell r="AJ71">
            <v>831030</v>
          </cell>
          <cell r="AK71">
            <v>404961</v>
          </cell>
          <cell r="AL71">
            <v>250000</v>
          </cell>
        </row>
        <row r="75">
          <cell r="AJ75">
            <v>111508</v>
          </cell>
          <cell r="AK75">
            <v>71600</v>
          </cell>
          <cell r="AL75">
            <v>0</v>
          </cell>
        </row>
        <row r="81">
          <cell r="AJ81">
            <v>251057</v>
          </cell>
          <cell r="AK81">
            <v>930100</v>
          </cell>
          <cell r="AL81">
            <v>56468</v>
          </cell>
        </row>
        <row r="83">
          <cell r="AJ83">
            <v>1319070</v>
          </cell>
          <cell r="AK83">
            <v>576755</v>
          </cell>
          <cell r="AL83">
            <v>151352</v>
          </cell>
        </row>
        <row r="88">
          <cell r="AJ88">
            <v>93888</v>
          </cell>
          <cell r="AK88">
            <v>254780</v>
          </cell>
          <cell r="AL88">
            <v>8062</v>
          </cell>
        </row>
        <row r="91">
          <cell r="AJ91">
            <v>2457255</v>
          </cell>
          <cell r="AK91">
            <v>859036</v>
          </cell>
          <cell r="AL91">
            <v>271534</v>
          </cell>
        </row>
        <row r="97">
          <cell r="AJ97">
            <v>769095</v>
          </cell>
          <cell r="AK97">
            <v>2706057</v>
          </cell>
          <cell r="AL97">
            <v>412037</v>
          </cell>
        </row>
        <row r="101">
          <cell r="AJ101">
            <v>0</v>
          </cell>
          <cell r="AK101">
            <v>1309525</v>
          </cell>
          <cell r="AL101">
            <v>200000</v>
          </cell>
        </row>
        <row r="105">
          <cell r="AJ105">
            <v>2760166</v>
          </cell>
          <cell r="AK105">
            <v>536186</v>
          </cell>
          <cell r="AL105">
            <v>313173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 2353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Tabla 2353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5"/>
  <sheetViews>
    <sheetView tabSelected="1" zoomScalePageLayoutView="0" workbookViewId="0" topLeftCell="A2">
      <selection activeCell="A159" sqref="A159"/>
    </sheetView>
  </sheetViews>
  <sheetFormatPr defaultColWidth="9.140625" defaultRowHeight="12.75"/>
  <cols>
    <col min="1" max="1" width="27.28125" style="0" customWidth="1"/>
    <col min="2" max="2" width="22.57421875" style="0" customWidth="1"/>
    <col min="3" max="3" width="50.7109375" style="0" customWidth="1"/>
    <col min="4" max="4" width="34.71093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39.0039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21" t="s">
        <v>38</v>
      </c>
      <c r="B6" s="22"/>
      <c r="C6" s="22"/>
      <c r="D6" s="22"/>
      <c r="E6" s="22"/>
      <c r="F6" s="22"/>
      <c r="G6" s="22"/>
      <c r="H6" s="22"/>
      <c r="I6" s="22"/>
      <c r="J6" s="22"/>
      <c r="K6" s="22"/>
      <c r="L6" s="22"/>
      <c r="M6" s="22"/>
      <c r="N6" s="22"/>
      <c r="O6" s="22"/>
      <c r="P6" s="22"/>
      <c r="Q6" s="22"/>
      <c r="R6" s="22"/>
      <c r="S6" s="22"/>
      <c r="T6" s="22"/>
      <c r="U6" s="22"/>
      <c r="V6" s="22"/>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ht="12.75">
      <c r="A8" s="7">
        <v>2016</v>
      </c>
      <c r="B8" s="6" t="s">
        <v>72</v>
      </c>
      <c r="C8" s="7">
        <v>1000</v>
      </c>
      <c r="D8" s="4" t="s">
        <v>73</v>
      </c>
      <c r="E8" s="5">
        <f>+'[1]Tabla 235301'!E4</f>
        <v>6423192</v>
      </c>
      <c r="F8" s="5">
        <f>+'[1]Tabla 235301'!F4</f>
        <v>6112331</v>
      </c>
      <c r="G8" s="5">
        <f>+'[1]Tabla 235301'!G4</f>
        <v>1336650</v>
      </c>
      <c r="R8" s="12">
        <v>42886</v>
      </c>
      <c r="S8" t="s">
        <v>74</v>
      </c>
      <c r="T8" s="8">
        <v>2016</v>
      </c>
      <c r="U8" s="12">
        <v>42886</v>
      </c>
      <c r="V8" s="10" t="s">
        <v>81</v>
      </c>
    </row>
    <row r="9" spans="1:21" ht="12.75">
      <c r="A9" s="7">
        <v>2016</v>
      </c>
      <c r="B9" s="6" t="s">
        <v>72</v>
      </c>
      <c r="C9" s="7">
        <v>1000</v>
      </c>
      <c r="D9" s="4" t="s">
        <v>73</v>
      </c>
      <c r="E9" s="5">
        <f>+'[1]Tabla 235301'!E5</f>
        <v>2259950</v>
      </c>
      <c r="F9" s="5">
        <f>+'[1]Tabla 235301'!F5</f>
        <v>2131727</v>
      </c>
      <c r="G9" s="5">
        <f>+'[1]Tabla 235301'!G5</f>
        <v>297796</v>
      </c>
      <c r="R9" s="12">
        <v>42886</v>
      </c>
      <c r="S9" t="s">
        <v>74</v>
      </c>
      <c r="T9" s="8">
        <v>2016</v>
      </c>
      <c r="U9" s="12">
        <v>42886</v>
      </c>
    </row>
    <row r="10" spans="1:21" ht="12.75">
      <c r="A10" s="7">
        <v>2016</v>
      </c>
      <c r="B10" s="6" t="s">
        <v>72</v>
      </c>
      <c r="C10" s="7">
        <v>1000</v>
      </c>
      <c r="D10" s="4" t="s">
        <v>73</v>
      </c>
      <c r="E10" s="5">
        <f>+'[1]Tabla 235301'!E6</f>
        <v>2959236</v>
      </c>
      <c r="F10" s="5">
        <f>+'[1]Tabla 235301'!F6</f>
        <v>601768</v>
      </c>
      <c r="G10" s="5">
        <f>+'[1]Tabla 235301'!G6</f>
        <v>389607</v>
      </c>
      <c r="R10" s="12">
        <v>42886</v>
      </c>
      <c r="S10" t="s">
        <v>74</v>
      </c>
      <c r="T10" s="8">
        <v>2016</v>
      </c>
      <c r="U10" s="12">
        <v>42886</v>
      </c>
    </row>
    <row r="11" spans="1:21" ht="12.75">
      <c r="A11" s="7">
        <v>2016</v>
      </c>
      <c r="B11" s="6" t="s">
        <v>72</v>
      </c>
      <c r="C11" s="7">
        <v>1000</v>
      </c>
      <c r="D11" s="4" t="s">
        <v>73</v>
      </c>
      <c r="E11" s="5">
        <f>+'[2]ene-mar....2016'!$AJ$24</f>
        <v>1280395</v>
      </c>
      <c r="F11" s="5">
        <f>+'[2]ene-mar....2016'!$AK$24</f>
        <v>2203547</v>
      </c>
      <c r="G11" s="5">
        <f>+'[2]ene-mar....2016'!$AL$24</f>
        <v>1121611</v>
      </c>
      <c r="R11" s="12">
        <v>42886</v>
      </c>
      <c r="S11" t="s">
        <v>74</v>
      </c>
      <c r="T11" s="8">
        <v>2016</v>
      </c>
      <c r="U11" s="12">
        <v>42886</v>
      </c>
    </row>
    <row r="12" spans="1:21" ht="12.75">
      <c r="A12" s="7">
        <v>2016</v>
      </c>
      <c r="B12" s="6" t="s">
        <v>72</v>
      </c>
      <c r="C12" s="7">
        <v>1000</v>
      </c>
      <c r="D12" s="4" t="s">
        <v>73</v>
      </c>
      <c r="E12" s="5">
        <f>+'[2]ene-mar....2016'!$AJ$28</f>
        <v>9880228</v>
      </c>
      <c r="F12" s="5">
        <f>+'[2]ene-mar....2016'!$AK$28</f>
        <v>11519031</v>
      </c>
      <c r="G12" s="5">
        <f>+'[2]ene-mar....2016'!$AL$28</f>
        <v>2453917</v>
      </c>
      <c r="R12" s="12">
        <v>42886</v>
      </c>
      <c r="S12" t="s">
        <v>74</v>
      </c>
      <c r="T12" s="8">
        <v>2016</v>
      </c>
      <c r="U12" s="12">
        <v>42886</v>
      </c>
    </row>
    <row r="13" spans="1:21" ht="12.75">
      <c r="A13" s="7">
        <v>2016</v>
      </c>
      <c r="B13" s="6" t="s">
        <v>72</v>
      </c>
      <c r="C13" s="7">
        <v>2000</v>
      </c>
      <c r="D13" t="s">
        <v>75</v>
      </c>
      <c r="E13" s="5">
        <f>+'[2]ene-mar....2016'!$AJ$37</f>
        <v>1282799</v>
      </c>
      <c r="F13" s="5">
        <f>+'[2]ene-mar....2016'!$AK$37</f>
        <v>311625</v>
      </c>
      <c r="G13" s="5">
        <f>+'[2]ene-mar....2016'!$AL$37</f>
        <v>72042</v>
      </c>
      <c r="R13" s="12">
        <v>42886</v>
      </c>
      <c r="S13" t="s">
        <v>74</v>
      </c>
      <c r="T13" s="8">
        <v>2016</v>
      </c>
      <c r="U13" s="12">
        <v>42886</v>
      </c>
    </row>
    <row r="14" spans="1:21" ht="12.75">
      <c r="A14" s="7">
        <v>2016</v>
      </c>
      <c r="B14" s="6" t="s">
        <v>72</v>
      </c>
      <c r="C14" s="7">
        <v>2000</v>
      </c>
      <c r="D14" t="s">
        <v>75</v>
      </c>
      <c r="E14" s="5">
        <f>+'[2]ene-mar....2016'!$AJ$39</f>
        <v>88451</v>
      </c>
      <c r="F14" s="5">
        <f>+'[2]ene-mar....2016'!$AK$39</f>
        <v>125783</v>
      </c>
      <c r="G14" s="5">
        <f>+'[2]ene-mar....2016'!$AL$39</f>
        <v>20698</v>
      </c>
      <c r="R14" s="12"/>
      <c r="T14" s="8"/>
      <c r="U14" s="12"/>
    </row>
    <row r="15" spans="1:21" ht="12.75">
      <c r="A15" s="7">
        <v>2016</v>
      </c>
      <c r="B15" s="6" t="s">
        <v>72</v>
      </c>
      <c r="C15" s="7">
        <v>2000</v>
      </c>
      <c r="D15" t="s">
        <v>75</v>
      </c>
      <c r="E15" s="5">
        <f>+'[2]ene-mar....2016'!$AJ$46</f>
        <v>70660</v>
      </c>
      <c r="F15" s="5">
        <f>+'[2]ene-mar....2016'!$AK$46</f>
        <v>39326</v>
      </c>
      <c r="G15" s="5">
        <f>+'[2]ene-mar....2016'!$AL$46</f>
        <v>0</v>
      </c>
      <c r="R15" s="12">
        <v>42886</v>
      </c>
      <c r="S15" t="s">
        <v>74</v>
      </c>
      <c r="T15" s="8">
        <v>2016</v>
      </c>
      <c r="U15" s="12">
        <v>42886</v>
      </c>
    </row>
    <row r="16" spans="1:21" ht="12.75">
      <c r="A16" s="7">
        <v>2016</v>
      </c>
      <c r="B16" s="6" t="s">
        <v>72</v>
      </c>
      <c r="C16" s="7">
        <v>2000</v>
      </c>
      <c r="D16" t="s">
        <v>75</v>
      </c>
      <c r="E16" s="5">
        <f>+'[2]ene-mar....2016'!$AJ$55</f>
        <v>441646</v>
      </c>
      <c r="F16" s="5">
        <f>+'[2]ene-mar....2016'!$AK$55</f>
        <v>256110</v>
      </c>
      <c r="G16" s="5">
        <f>+'[2]ene-mar....2016'!$AL$55</f>
        <v>114440</v>
      </c>
      <c r="R16" s="12">
        <v>42886</v>
      </c>
      <c r="S16" t="s">
        <v>74</v>
      </c>
      <c r="T16" s="8">
        <v>2016</v>
      </c>
      <c r="U16" s="12">
        <v>42886</v>
      </c>
    </row>
    <row r="17" spans="1:21" ht="12.75">
      <c r="A17" s="7">
        <v>2016</v>
      </c>
      <c r="B17" s="6" t="s">
        <v>72</v>
      </c>
      <c r="C17" s="7">
        <v>2000</v>
      </c>
      <c r="D17" t="s">
        <v>75</v>
      </c>
      <c r="E17" s="5">
        <f>+'[2]ene-mar....2016'!$AJ$49</f>
        <v>2378005</v>
      </c>
      <c r="F17" s="5">
        <f>+'[2]ene-mar....2016'!$AK$49</f>
        <v>2027168</v>
      </c>
      <c r="G17" s="5">
        <f>+'[2]ene-mar....2016'!$AL$49</f>
        <v>654268</v>
      </c>
      <c r="R17" s="12">
        <v>42886</v>
      </c>
      <c r="S17" t="s">
        <v>74</v>
      </c>
      <c r="T17" s="8">
        <v>2016</v>
      </c>
      <c r="U17" s="12">
        <v>42886</v>
      </c>
    </row>
    <row r="18" spans="1:21" ht="12.75">
      <c r="A18" s="7">
        <v>2016</v>
      </c>
      <c r="B18" s="6" t="s">
        <v>72</v>
      </c>
      <c r="C18" s="7">
        <v>3000</v>
      </c>
      <c r="D18" t="s">
        <v>76</v>
      </c>
      <c r="E18" s="5">
        <f>+'[2]ene-mar....2016'!$AJ$63</f>
        <v>2911513</v>
      </c>
      <c r="F18" s="5">
        <f>+'[2]ene-mar....2016'!$AK$63</f>
        <v>303740</v>
      </c>
      <c r="G18" s="5">
        <f>+'[2]ene-mar....2016'!$AL$63</f>
        <v>66013</v>
      </c>
      <c r="R18" s="12">
        <v>42886</v>
      </c>
      <c r="S18" t="s">
        <v>74</v>
      </c>
      <c r="T18" s="8">
        <v>2016</v>
      </c>
      <c r="U18" s="12">
        <v>42886</v>
      </c>
    </row>
    <row r="19" spans="1:21" ht="12.75">
      <c r="A19" s="7">
        <v>2016</v>
      </c>
      <c r="B19" s="6" t="s">
        <v>72</v>
      </c>
      <c r="C19" s="7">
        <v>3000</v>
      </c>
      <c r="D19" t="s">
        <v>76</v>
      </c>
      <c r="E19" s="5">
        <f>+'[2]ene-mar....2016'!$AJ$68</f>
        <v>514446</v>
      </c>
      <c r="F19" s="5">
        <f>+'[2]ene-mar....2016'!$AK$68</f>
        <v>609874</v>
      </c>
      <c r="G19" s="5">
        <f>+'[2]ene-mar....2016'!$AL$68</f>
        <v>8245</v>
      </c>
      <c r="R19" s="12">
        <v>42886</v>
      </c>
      <c r="S19" t="s">
        <v>74</v>
      </c>
      <c r="T19" s="8">
        <v>2016</v>
      </c>
      <c r="U19" s="12">
        <v>42886</v>
      </c>
    </row>
    <row r="20" spans="1:21" ht="12.75">
      <c r="A20" s="7">
        <v>2016</v>
      </c>
      <c r="B20" s="6" t="s">
        <v>72</v>
      </c>
      <c r="C20" s="7">
        <v>3000</v>
      </c>
      <c r="D20" t="s">
        <v>76</v>
      </c>
      <c r="E20" s="5">
        <f>+'[2]ene-mar....2016'!$AJ$83</f>
        <v>1319070</v>
      </c>
      <c r="F20" s="5">
        <f>+'[2]ene-mar....2016'!$AK$83</f>
        <v>576755</v>
      </c>
      <c r="G20" s="5">
        <f>+'[2]ene-mar....2016'!$AL$83</f>
        <v>151352</v>
      </c>
      <c r="R20" s="12">
        <v>42886</v>
      </c>
      <c r="S20" t="s">
        <v>74</v>
      </c>
      <c r="T20" s="8">
        <v>2016</v>
      </c>
      <c r="U20" s="12">
        <v>42886</v>
      </c>
    </row>
    <row r="21" spans="1:21" ht="12.75">
      <c r="A21" s="7">
        <v>2016</v>
      </c>
      <c r="B21" s="6" t="s">
        <v>72</v>
      </c>
      <c r="C21" s="7">
        <v>3000</v>
      </c>
      <c r="D21" t="s">
        <v>76</v>
      </c>
      <c r="E21" s="5">
        <f>+'[2]ene-mar....2016'!$AJ$71</f>
        <v>831030</v>
      </c>
      <c r="F21" s="5">
        <f>+'[2]ene-mar....2016'!$AK$71</f>
        <v>404961</v>
      </c>
      <c r="G21" s="5">
        <f>+'[2]ene-mar....2016'!$AL$71</f>
        <v>250000</v>
      </c>
      <c r="R21" s="12">
        <v>42886</v>
      </c>
      <c r="S21" t="s">
        <v>74</v>
      </c>
      <c r="T21" s="8">
        <v>2016</v>
      </c>
      <c r="U21" s="12">
        <v>42886</v>
      </c>
    </row>
    <row r="22" spans="1:21" ht="12.75">
      <c r="A22" s="7">
        <v>2016</v>
      </c>
      <c r="B22" s="6" t="s">
        <v>72</v>
      </c>
      <c r="C22" s="7">
        <v>3000</v>
      </c>
      <c r="D22" t="s">
        <v>76</v>
      </c>
      <c r="E22" s="5">
        <f>+'[2]ene-mar....2016'!$AJ$75</f>
        <v>111508</v>
      </c>
      <c r="F22" s="5">
        <f>+'[2]ene-mar....2016'!$AK$75</f>
        <v>71600</v>
      </c>
      <c r="G22" s="5">
        <f>+'[2]ene-mar....2016'!$AL$75</f>
        <v>0</v>
      </c>
      <c r="R22" s="12">
        <v>42886</v>
      </c>
      <c r="S22" t="s">
        <v>74</v>
      </c>
      <c r="T22" s="8">
        <v>2016</v>
      </c>
      <c r="U22" s="12">
        <v>42886</v>
      </c>
    </row>
    <row r="23" spans="1:21" ht="12.75">
      <c r="A23" s="7">
        <v>2016</v>
      </c>
      <c r="B23" s="6" t="s">
        <v>72</v>
      </c>
      <c r="C23" s="7">
        <v>3000</v>
      </c>
      <c r="D23" t="s">
        <v>76</v>
      </c>
      <c r="E23" s="5">
        <f>+'[2]ene-mar....2016'!$AJ$81</f>
        <v>251057</v>
      </c>
      <c r="F23" s="5">
        <f>+'[2]ene-mar....2016'!$AK$81</f>
        <v>930100</v>
      </c>
      <c r="G23" s="5">
        <f>+'[2]ene-mar....2016'!$AL$81</f>
        <v>56468</v>
      </c>
      <c r="R23" s="12">
        <v>42886</v>
      </c>
      <c r="S23" t="s">
        <v>74</v>
      </c>
      <c r="T23" s="8">
        <v>2016</v>
      </c>
      <c r="U23" s="12">
        <v>42886</v>
      </c>
    </row>
    <row r="24" spans="1:21" ht="12.75">
      <c r="A24" s="7">
        <v>2016</v>
      </c>
      <c r="B24" s="6" t="s">
        <v>72</v>
      </c>
      <c r="C24" s="7">
        <v>3000</v>
      </c>
      <c r="D24" t="s">
        <v>76</v>
      </c>
      <c r="E24" s="5">
        <f>+'[2]ene-mar....2016'!$AJ$88</f>
        <v>93888</v>
      </c>
      <c r="F24" s="5">
        <f>+'[2]ene-mar....2016'!$AK$88</f>
        <v>254780</v>
      </c>
      <c r="G24" s="5">
        <f>+'[2]ene-mar....2016'!$AL$88</f>
        <v>8062</v>
      </c>
      <c r="R24" s="12">
        <v>42886</v>
      </c>
      <c r="S24" t="s">
        <v>74</v>
      </c>
      <c r="T24" s="8">
        <v>2016</v>
      </c>
      <c r="U24" s="12">
        <v>42886</v>
      </c>
    </row>
    <row r="25" spans="1:21" ht="12.75">
      <c r="A25" s="7">
        <v>2016</v>
      </c>
      <c r="B25" s="6" t="s">
        <v>72</v>
      </c>
      <c r="C25" s="7">
        <v>3000</v>
      </c>
      <c r="D25" t="s">
        <v>76</v>
      </c>
      <c r="E25" s="5">
        <f>+'[2]ene-mar....2016'!$AJ$91</f>
        <v>2457255</v>
      </c>
      <c r="F25" s="5">
        <f>+'[2]ene-mar....2016'!$AK$91</f>
        <v>859036</v>
      </c>
      <c r="G25" s="5">
        <f>+'[2]ene-mar....2016'!$AL$91</f>
        <v>271534</v>
      </c>
      <c r="R25" s="12">
        <v>42886</v>
      </c>
      <c r="S25" t="s">
        <v>74</v>
      </c>
      <c r="T25" s="8">
        <v>2016</v>
      </c>
      <c r="U25" s="12">
        <v>42886</v>
      </c>
    </row>
    <row r="26" spans="1:21" ht="12.75">
      <c r="A26" s="7">
        <v>2016</v>
      </c>
      <c r="B26" s="6" t="s">
        <v>72</v>
      </c>
      <c r="C26" s="7">
        <v>3000</v>
      </c>
      <c r="D26" t="s">
        <v>76</v>
      </c>
      <c r="E26" s="5">
        <f>+'[2]ene-mar....2016'!$AJ$97</f>
        <v>769095</v>
      </c>
      <c r="F26" s="5">
        <f>+'[2]ene-mar....2016'!$AK$97</f>
        <v>2706057</v>
      </c>
      <c r="G26" s="5">
        <f>+'[2]ene-mar....2016'!$AL$97</f>
        <v>412037</v>
      </c>
      <c r="R26" s="12">
        <v>42886</v>
      </c>
      <c r="S26" t="s">
        <v>74</v>
      </c>
      <c r="T26" s="8">
        <v>2016</v>
      </c>
      <c r="U26" s="12">
        <v>42886</v>
      </c>
    </row>
    <row r="27" spans="1:21" ht="12.75">
      <c r="A27" s="7">
        <v>2016</v>
      </c>
      <c r="B27" s="6" t="s">
        <v>72</v>
      </c>
      <c r="C27" s="7">
        <v>4000</v>
      </c>
      <c r="D27" s="4" t="s">
        <v>77</v>
      </c>
      <c r="E27" s="5">
        <f>+'[2]ene-mar....2016'!$AJ$101</f>
        <v>0</v>
      </c>
      <c r="F27" s="5">
        <f>+'[2]ene-mar....2016'!$AK$101</f>
        <v>1309525</v>
      </c>
      <c r="G27" s="5">
        <f>+'[2]ene-mar....2016'!$AL$101</f>
        <v>200000</v>
      </c>
      <c r="R27" s="12">
        <v>42886</v>
      </c>
      <c r="S27" t="s">
        <v>74</v>
      </c>
      <c r="T27" s="8">
        <v>2016</v>
      </c>
      <c r="U27" s="12">
        <v>42886</v>
      </c>
    </row>
    <row r="28" spans="1:21" ht="12.75">
      <c r="A28" s="7">
        <v>2016</v>
      </c>
      <c r="B28" s="6" t="s">
        <v>72</v>
      </c>
      <c r="C28" s="7">
        <v>4000</v>
      </c>
      <c r="D28" s="4" t="s">
        <v>77</v>
      </c>
      <c r="E28" s="5">
        <f>+'[2]ene-mar....2016'!$AJ$105</f>
        <v>2760166</v>
      </c>
      <c r="F28" s="5">
        <f>+'[2]ene-mar....2016'!$AK$105</f>
        <v>536186</v>
      </c>
      <c r="G28" s="5">
        <f>+'[2]ene-mar....2016'!$AL$105</f>
        <v>313173</v>
      </c>
      <c r="R28" s="12">
        <v>42886</v>
      </c>
      <c r="S28" t="s">
        <v>74</v>
      </c>
      <c r="T28" s="8">
        <v>2016</v>
      </c>
      <c r="U28" s="12">
        <v>42886</v>
      </c>
    </row>
    <row r="29" spans="1:21" ht="12.75">
      <c r="A29" s="7">
        <v>2016</v>
      </c>
      <c r="B29" s="6" t="s">
        <v>78</v>
      </c>
      <c r="C29" s="7">
        <v>1000</v>
      </c>
      <c r="D29" s="4" t="s">
        <v>73</v>
      </c>
      <c r="E29" s="5">
        <f>+'[1]Tabla 235301'!E25</f>
        <v>6423192</v>
      </c>
      <c r="F29" s="5">
        <f>+'[1]Tabla 235301'!F25</f>
        <v>5037663</v>
      </c>
      <c r="G29" s="5">
        <f>+'[1]Tabla 235301'!G25</f>
        <v>1322840</v>
      </c>
      <c r="R29" s="12">
        <v>42886</v>
      </c>
      <c r="S29" t="s">
        <v>74</v>
      </c>
      <c r="T29" s="8">
        <v>2016</v>
      </c>
      <c r="U29" s="12">
        <v>42886</v>
      </c>
    </row>
    <row r="30" spans="1:21" ht="12.75">
      <c r="A30" s="7">
        <v>2016</v>
      </c>
      <c r="B30" s="6" t="s">
        <v>78</v>
      </c>
      <c r="C30" s="7">
        <v>1000</v>
      </c>
      <c r="D30" s="4" t="s">
        <v>73</v>
      </c>
      <c r="E30" s="5">
        <f>+'[1]Tabla 235301'!E26</f>
        <v>597854</v>
      </c>
      <c r="F30" s="5">
        <f>+'[1]Tabla 235301'!F26</f>
        <v>616638</v>
      </c>
      <c r="G30" s="5">
        <f>+'[1]Tabla 235301'!G26</f>
        <v>46556</v>
      </c>
      <c r="R30" s="12">
        <v>42886</v>
      </c>
      <c r="S30" t="s">
        <v>74</v>
      </c>
      <c r="T30" s="8">
        <v>2016</v>
      </c>
      <c r="U30" s="12">
        <v>42886</v>
      </c>
    </row>
    <row r="31" spans="1:21" ht="12.75">
      <c r="A31" s="7">
        <v>2016</v>
      </c>
      <c r="B31" s="6" t="s">
        <v>78</v>
      </c>
      <c r="C31" s="7">
        <v>1000</v>
      </c>
      <c r="D31" s="4" t="s">
        <v>73</v>
      </c>
      <c r="E31" s="5">
        <f>+'[1]Tabla 235301'!E27</f>
        <v>2959236</v>
      </c>
      <c r="F31" s="5">
        <f>+'[1]Tabla 235301'!F27</f>
        <v>597768</v>
      </c>
      <c r="G31" s="5">
        <f>+'[1]Tabla 235301'!G27</f>
        <v>212834</v>
      </c>
      <c r="R31" s="12">
        <v>42886</v>
      </c>
      <c r="S31" t="s">
        <v>74</v>
      </c>
      <c r="T31" s="8">
        <v>2016</v>
      </c>
      <c r="U31" s="12">
        <v>42886</v>
      </c>
    </row>
    <row r="32" spans="1:21" ht="12.75">
      <c r="A32" s="7">
        <v>2016</v>
      </c>
      <c r="B32" s="6" t="s">
        <v>78</v>
      </c>
      <c r="C32" s="7">
        <v>1000</v>
      </c>
      <c r="D32" s="4" t="s">
        <v>73</v>
      </c>
      <c r="E32" s="5">
        <f>+'[1]Tabla 235301'!E28</f>
        <v>1280395</v>
      </c>
      <c r="F32" s="5">
        <f>+'[1]Tabla 235301'!F28</f>
        <v>2203547</v>
      </c>
      <c r="G32" s="5">
        <f>+'[1]Tabla 235301'!G28</f>
        <v>668413</v>
      </c>
      <c r="R32" s="12">
        <v>42886</v>
      </c>
      <c r="S32" t="s">
        <v>74</v>
      </c>
      <c r="T32" s="8">
        <v>2016</v>
      </c>
      <c r="U32" s="12">
        <v>42886</v>
      </c>
    </row>
    <row r="33" spans="1:21" ht="12.75">
      <c r="A33" s="7">
        <v>2016</v>
      </c>
      <c r="B33" s="6" t="s">
        <v>78</v>
      </c>
      <c r="C33" s="7">
        <v>1000</v>
      </c>
      <c r="D33" s="4" t="s">
        <v>73</v>
      </c>
      <c r="E33" s="5">
        <f>+'[1]Tabla 235301'!E29</f>
        <v>9880228</v>
      </c>
      <c r="F33" s="5">
        <f>+'[1]Tabla 235301'!F29</f>
        <v>11519031</v>
      </c>
      <c r="G33" s="5">
        <f>+'[1]Tabla 235301'!G29</f>
        <v>2555295</v>
      </c>
      <c r="R33" s="12">
        <v>42886</v>
      </c>
      <c r="S33" t="s">
        <v>74</v>
      </c>
      <c r="T33" s="8">
        <v>2016</v>
      </c>
      <c r="U33" s="12">
        <v>42886</v>
      </c>
    </row>
    <row r="34" spans="1:21" ht="12.75">
      <c r="A34" s="7">
        <v>2016</v>
      </c>
      <c r="B34" s="6" t="s">
        <v>78</v>
      </c>
      <c r="C34" s="7">
        <v>2000</v>
      </c>
      <c r="D34" t="s">
        <v>75</v>
      </c>
      <c r="E34" s="5">
        <f>+'[1]Tabla 235301'!E30</f>
        <v>1022098</v>
      </c>
      <c r="F34" s="5">
        <f>+'[1]Tabla 235301'!F30</f>
        <v>282026</v>
      </c>
      <c r="G34" s="5">
        <f>+'[1]Tabla 235301'!G30</f>
        <v>42734</v>
      </c>
      <c r="R34" s="12">
        <v>42886</v>
      </c>
      <c r="S34" t="s">
        <v>74</v>
      </c>
      <c r="T34" s="8">
        <v>2016</v>
      </c>
      <c r="U34" s="12">
        <v>42886</v>
      </c>
    </row>
    <row r="35" spans="1:21" ht="12.75">
      <c r="A35" s="7">
        <v>2016</v>
      </c>
      <c r="B35" s="6" t="s">
        <v>78</v>
      </c>
      <c r="C35" s="7">
        <v>2000</v>
      </c>
      <c r="D35" t="s">
        <v>75</v>
      </c>
      <c r="E35" s="5">
        <f>+'[1]Tabla 235301'!E31</f>
        <v>88451</v>
      </c>
      <c r="F35" s="5">
        <f>+'[1]Tabla 235301'!F31</f>
        <v>125783</v>
      </c>
      <c r="G35" s="5">
        <f>+'[1]Tabla 235301'!G31</f>
        <v>70274</v>
      </c>
      <c r="R35" s="12">
        <v>42886</v>
      </c>
      <c r="S35" t="s">
        <v>74</v>
      </c>
      <c r="T35" s="8">
        <v>2016</v>
      </c>
      <c r="U35" s="12">
        <v>42886</v>
      </c>
    </row>
    <row r="36" spans="1:21" ht="12.75">
      <c r="A36" s="7">
        <v>2016</v>
      </c>
      <c r="B36" s="6" t="s">
        <v>78</v>
      </c>
      <c r="C36" s="7">
        <v>2000</v>
      </c>
      <c r="D36" t="s">
        <v>75</v>
      </c>
      <c r="E36" s="5">
        <f>+'[1]Tabla 235301'!E32</f>
        <v>70660</v>
      </c>
      <c r="F36" s="5">
        <f>+'[1]Tabla 235301'!F32</f>
        <v>39326</v>
      </c>
      <c r="G36" s="5">
        <f>+'[1]Tabla 235301'!G32</f>
        <v>1958</v>
      </c>
      <c r="R36" s="12"/>
      <c r="T36" s="8"/>
      <c r="U36" s="12"/>
    </row>
    <row r="37" spans="1:21" ht="12.75">
      <c r="A37" s="7">
        <v>2016</v>
      </c>
      <c r="B37" s="6" t="s">
        <v>78</v>
      </c>
      <c r="C37" s="7">
        <v>2000</v>
      </c>
      <c r="D37" t="s">
        <v>75</v>
      </c>
      <c r="E37" s="5">
        <f>+'[1]Tabla 235301'!E33</f>
        <v>2378005</v>
      </c>
      <c r="F37" s="5">
        <f>+'[1]Tabla 235301'!F33</f>
        <v>2027168</v>
      </c>
      <c r="G37" s="5">
        <f>+'[1]Tabla 235301'!G33</f>
        <v>654268</v>
      </c>
      <c r="R37" s="12">
        <v>42886</v>
      </c>
      <c r="S37" t="s">
        <v>74</v>
      </c>
      <c r="T37" s="8">
        <v>2016</v>
      </c>
      <c r="U37" s="12">
        <v>42886</v>
      </c>
    </row>
    <row r="38" spans="1:21" ht="12.75">
      <c r="A38" s="7">
        <v>2016</v>
      </c>
      <c r="B38" s="6" t="s">
        <v>78</v>
      </c>
      <c r="C38" s="7">
        <v>2000</v>
      </c>
      <c r="D38" t="s">
        <v>75</v>
      </c>
      <c r="E38" s="5">
        <f>+'[1]Tabla 235301'!E34</f>
        <v>441646</v>
      </c>
      <c r="F38" s="5">
        <f>+'[1]Tabla 235301'!F34</f>
        <v>256110</v>
      </c>
      <c r="G38" s="5">
        <f>+'[1]Tabla 235301'!G34</f>
        <v>114440</v>
      </c>
      <c r="R38" s="12">
        <v>42886</v>
      </c>
      <c r="S38" t="s">
        <v>74</v>
      </c>
      <c r="T38" s="8">
        <v>2016</v>
      </c>
      <c r="U38" s="12">
        <v>42886</v>
      </c>
    </row>
    <row r="39" spans="1:21" ht="12.75">
      <c r="A39" s="7">
        <v>2016</v>
      </c>
      <c r="B39" s="6" t="s">
        <v>78</v>
      </c>
      <c r="C39" s="7">
        <v>3000</v>
      </c>
      <c r="D39" t="s">
        <v>76</v>
      </c>
      <c r="E39" s="5">
        <f>+'[1]Tabla 235301'!E35</f>
        <v>1911553</v>
      </c>
      <c r="F39" s="5">
        <f>+'[1]Tabla 235301'!F35</f>
        <v>299902</v>
      </c>
      <c r="G39" s="5">
        <f>+'[1]Tabla 235301'!G35</f>
        <v>66013</v>
      </c>
      <c r="R39" s="12">
        <v>42886</v>
      </c>
      <c r="S39" t="s">
        <v>74</v>
      </c>
      <c r="T39" s="8">
        <v>2016</v>
      </c>
      <c r="U39" s="12">
        <v>42886</v>
      </c>
    </row>
    <row r="40" spans="1:21" ht="12.75">
      <c r="A40" s="7">
        <v>2016</v>
      </c>
      <c r="B40" s="6" t="s">
        <v>78</v>
      </c>
      <c r="C40" s="7">
        <v>3000</v>
      </c>
      <c r="D40" t="s">
        <v>76</v>
      </c>
      <c r="E40" s="5">
        <f>+'[1]Tabla 235301'!E36</f>
        <v>514446</v>
      </c>
      <c r="F40" s="5">
        <f>+'[1]Tabla 235301'!F36</f>
        <v>597994</v>
      </c>
      <c r="G40" s="5">
        <f>+'[1]Tabla 235301'!G36</f>
        <v>8245</v>
      </c>
      <c r="R40" s="12">
        <v>42886</v>
      </c>
      <c r="S40" t="s">
        <v>74</v>
      </c>
      <c r="T40" s="8">
        <v>2016</v>
      </c>
      <c r="U40" s="12">
        <v>42886</v>
      </c>
    </row>
    <row r="41" spans="1:21" ht="12.75">
      <c r="A41" s="7">
        <v>2016</v>
      </c>
      <c r="B41" s="6" t="s">
        <v>78</v>
      </c>
      <c r="C41" s="7">
        <v>3000</v>
      </c>
      <c r="D41" t="s">
        <v>76</v>
      </c>
      <c r="E41" s="5">
        <f>+'[1]Tabla 235301'!E37</f>
        <v>831030</v>
      </c>
      <c r="F41" s="5">
        <f>+'[1]Tabla 235301'!F37</f>
        <v>404961</v>
      </c>
      <c r="G41" s="5">
        <f>+'[1]Tabla 235301'!G37</f>
        <v>250000</v>
      </c>
      <c r="R41" s="12">
        <v>42886</v>
      </c>
      <c r="S41" t="s">
        <v>74</v>
      </c>
      <c r="T41" s="8">
        <v>2016</v>
      </c>
      <c r="U41" s="12">
        <v>42886</v>
      </c>
    </row>
    <row r="42" spans="1:21" ht="12.75">
      <c r="A42" s="7">
        <v>2016</v>
      </c>
      <c r="B42" s="6" t="s">
        <v>78</v>
      </c>
      <c r="C42" s="7">
        <v>3000</v>
      </c>
      <c r="D42" t="s">
        <v>76</v>
      </c>
      <c r="E42" s="5">
        <f>+'[1]Tabla 235301'!E38</f>
        <v>111508</v>
      </c>
      <c r="F42" s="5">
        <f>+'[1]Tabla 235301'!F38</f>
        <v>71600</v>
      </c>
      <c r="G42" s="5">
        <f>+'[1]Tabla 235301'!G38</f>
        <v>0</v>
      </c>
      <c r="R42" s="12">
        <v>42886</v>
      </c>
      <c r="S42" t="s">
        <v>74</v>
      </c>
      <c r="T42" s="8">
        <v>2016</v>
      </c>
      <c r="U42" s="12">
        <v>42886</v>
      </c>
    </row>
    <row r="43" spans="1:21" ht="12.75">
      <c r="A43" s="7">
        <v>2016</v>
      </c>
      <c r="B43" s="6" t="s">
        <v>78</v>
      </c>
      <c r="C43" s="7">
        <v>3000</v>
      </c>
      <c r="D43" t="s">
        <v>76</v>
      </c>
      <c r="E43" s="5">
        <f>+'[1]Tabla 235301'!E39</f>
        <v>251057</v>
      </c>
      <c r="F43" s="5">
        <f>+'[1]Tabla 235301'!F39</f>
        <v>930100</v>
      </c>
      <c r="G43" s="5">
        <f>+'[1]Tabla 235301'!G39</f>
        <v>56468</v>
      </c>
      <c r="R43" s="12">
        <v>42886</v>
      </c>
      <c r="S43" t="s">
        <v>74</v>
      </c>
      <c r="T43" s="8">
        <v>2016</v>
      </c>
      <c r="U43" s="12">
        <v>42886</v>
      </c>
    </row>
    <row r="44" spans="1:21" ht="12.75">
      <c r="A44" s="7">
        <v>2016</v>
      </c>
      <c r="B44" s="6" t="s">
        <v>78</v>
      </c>
      <c r="C44" s="7">
        <v>3000</v>
      </c>
      <c r="D44" t="s">
        <v>76</v>
      </c>
      <c r="E44" s="5">
        <f>+'[1]Tabla 235301'!E40</f>
        <v>1319070</v>
      </c>
      <c r="F44" s="5">
        <f>+'[1]Tabla 235301'!F40</f>
        <v>576755</v>
      </c>
      <c r="G44" s="5">
        <f>+'[1]Tabla 235301'!G40</f>
        <v>151352</v>
      </c>
      <c r="R44" s="12">
        <v>42886</v>
      </c>
      <c r="S44" t="s">
        <v>74</v>
      </c>
      <c r="T44" s="8">
        <v>2016</v>
      </c>
      <c r="U44" s="12">
        <v>42886</v>
      </c>
    </row>
    <row r="45" spans="1:21" ht="12.75">
      <c r="A45" s="7">
        <v>2016</v>
      </c>
      <c r="B45" s="6" t="s">
        <v>78</v>
      </c>
      <c r="C45" s="7">
        <v>3000</v>
      </c>
      <c r="D45" t="s">
        <v>76</v>
      </c>
      <c r="E45" s="5">
        <f>+'[1]Tabla 235301'!E41</f>
        <v>93888</v>
      </c>
      <c r="F45" s="5">
        <f>+'[1]Tabla 235301'!F41</f>
        <v>254780</v>
      </c>
      <c r="G45" s="5">
        <f>+'[1]Tabla 235301'!G41</f>
        <v>8062</v>
      </c>
      <c r="R45" s="12">
        <v>42886</v>
      </c>
      <c r="S45" t="s">
        <v>74</v>
      </c>
      <c r="T45" s="8">
        <v>2016</v>
      </c>
      <c r="U45" s="12">
        <v>42886</v>
      </c>
    </row>
    <row r="46" spans="1:21" ht="12.75">
      <c r="A46" s="7">
        <v>2016</v>
      </c>
      <c r="B46" s="6" t="s">
        <v>78</v>
      </c>
      <c r="C46" s="7">
        <v>3000</v>
      </c>
      <c r="D46" t="s">
        <v>76</v>
      </c>
      <c r="E46" s="5">
        <f>+'[1]Tabla 235301'!E42</f>
        <v>2347354</v>
      </c>
      <c r="F46" s="5">
        <f>+'[1]Tabla 235301'!F42</f>
        <v>848504</v>
      </c>
      <c r="G46" s="5">
        <f>+'[1]Tabla 235301'!G42</f>
        <v>261002</v>
      </c>
      <c r="R46" s="12">
        <v>42886</v>
      </c>
      <c r="S46" t="s">
        <v>74</v>
      </c>
      <c r="T46" s="8">
        <v>2016</v>
      </c>
      <c r="U46" s="12">
        <v>42886</v>
      </c>
    </row>
    <row r="47" spans="1:21" ht="12.75">
      <c r="A47" s="7">
        <v>2016</v>
      </c>
      <c r="B47" s="6" t="s">
        <v>78</v>
      </c>
      <c r="C47" s="7">
        <v>3000</v>
      </c>
      <c r="D47" t="s">
        <v>76</v>
      </c>
      <c r="E47" s="5">
        <f>+'[1]Tabla 235301'!E43</f>
        <v>571997</v>
      </c>
      <c r="F47" s="5">
        <f>+'[1]Tabla 235301'!F43</f>
        <v>2706057</v>
      </c>
      <c r="G47" s="5">
        <f>+'[1]Tabla 235301'!G43</f>
        <v>412037</v>
      </c>
      <c r="R47" s="12">
        <v>42886</v>
      </c>
      <c r="S47" t="s">
        <v>74</v>
      </c>
      <c r="T47" s="8">
        <v>2016</v>
      </c>
      <c r="U47" s="12">
        <v>42886</v>
      </c>
    </row>
    <row r="48" spans="1:21" ht="12.75">
      <c r="A48" s="7">
        <v>2016</v>
      </c>
      <c r="B48" s="6" t="s">
        <v>78</v>
      </c>
      <c r="C48" s="7">
        <v>4000</v>
      </c>
      <c r="D48" s="4" t="s">
        <v>77</v>
      </c>
      <c r="E48" s="5">
        <f>+'[1]Tabla 235301'!E44</f>
        <v>0</v>
      </c>
      <c r="F48" s="5">
        <f>+'[1]Tabla 235301'!F44</f>
        <v>0</v>
      </c>
      <c r="G48" s="5">
        <f>+'[1]Tabla 235301'!G44</f>
        <v>0</v>
      </c>
      <c r="R48" s="12">
        <v>42886</v>
      </c>
      <c r="S48" t="s">
        <v>74</v>
      </c>
      <c r="T48" s="8">
        <v>2016</v>
      </c>
      <c r="U48" s="12">
        <v>42886</v>
      </c>
    </row>
    <row r="49" spans="1:21" ht="12.75">
      <c r="A49" s="7">
        <v>2016</v>
      </c>
      <c r="B49" s="6" t="s">
        <v>78</v>
      </c>
      <c r="C49" s="7">
        <v>4000</v>
      </c>
      <c r="D49" s="4" t="s">
        <v>77</v>
      </c>
      <c r="E49" s="5">
        <f>+'[1]Tabla 235301'!E45</f>
        <v>2760166</v>
      </c>
      <c r="F49" s="5">
        <f>+'[1]Tabla 235301'!F45</f>
        <v>523320</v>
      </c>
      <c r="G49" s="5">
        <f>+'[1]Tabla 235301'!G45</f>
        <v>313173</v>
      </c>
      <c r="R49" s="12">
        <v>42886</v>
      </c>
      <c r="S49" t="s">
        <v>74</v>
      </c>
      <c r="T49" s="8">
        <v>2016</v>
      </c>
      <c r="U49" s="12">
        <v>42886</v>
      </c>
    </row>
    <row r="50" spans="1:21" ht="12.75">
      <c r="A50" s="7">
        <v>2016</v>
      </c>
      <c r="B50" s="6" t="s">
        <v>79</v>
      </c>
      <c r="C50" s="7">
        <v>1000</v>
      </c>
      <c r="D50" s="4" t="s">
        <v>73</v>
      </c>
      <c r="E50" s="5">
        <f>+'[1]Tabla 235301'!E46</f>
        <v>5896660</v>
      </c>
      <c r="F50" s="5">
        <f>+'[1]Tabla 235301'!F46</f>
        <v>5803080</v>
      </c>
      <c r="G50" s="5">
        <f>+'[1]Tabla 235301'!G46</f>
        <v>1322840</v>
      </c>
      <c r="R50" s="12">
        <v>42886</v>
      </c>
      <c r="S50" t="s">
        <v>74</v>
      </c>
      <c r="T50" s="8">
        <v>2016</v>
      </c>
      <c r="U50" s="12">
        <v>42886</v>
      </c>
    </row>
    <row r="51" spans="1:21" ht="12.75">
      <c r="A51" s="7">
        <v>2016</v>
      </c>
      <c r="B51" s="6" t="s">
        <v>79</v>
      </c>
      <c r="C51" s="7">
        <v>1000</v>
      </c>
      <c r="D51" s="4" t="s">
        <v>73</v>
      </c>
      <c r="E51" s="5">
        <f>+'[1]Tabla 235301'!E47</f>
        <v>730196</v>
      </c>
      <c r="F51" s="5">
        <f>+'[1]Tabla 235301'!F47</f>
        <v>610458</v>
      </c>
      <c r="G51" s="5">
        <f>+'[1]Tabla 235301'!G47</f>
        <v>46556</v>
      </c>
      <c r="R51" s="12">
        <v>42886</v>
      </c>
      <c r="S51" t="s">
        <v>74</v>
      </c>
      <c r="T51" s="8">
        <v>2016</v>
      </c>
      <c r="U51" s="12">
        <v>42886</v>
      </c>
    </row>
    <row r="52" spans="1:21" ht="12.75">
      <c r="A52" s="7">
        <v>2016</v>
      </c>
      <c r="B52" s="6" t="s">
        <v>79</v>
      </c>
      <c r="C52" s="7">
        <v>1000</v>
      </c>
      <c r="D52" s="4" t="s">
        <v>73</v>
      </c>
      <c r="E52" s="5">
        <f>+'[1]Tabla 235301'!E48</f>
        <v>2959236</v>
      </c>
      <c r="F52" s="5">
        <f>+'[1]Tabla 235301'!F48</f>
        <v>567394</v>
      </c>
      <c r="G52" s="5">
        <f>+'[1]Tabla 235301'!G48</f>
        <v>187431</v>
      </c>
      <c r="R52" s="12">
        <v>42886</v>
      </c>
      <c r="S52" t="s">
        <v>74</v>
      </c>
      <c r="T52" s="8">
        <v>2016</v>
      </c>
      <c r="U52" s="12">
        <v>42886</v>
      </c>
    </row>
    <row r="53" spans="1:21" ht="12.75">
      <c r="A53" s="7">
        <v>2016</v>
      </c>
      <c r="B53" s="6" t="s">
        <v>79</v>
      </c>
      <c r="C53" s="7">
        <v>1000</v>
      </c>
      <c r="D53" s="4" t="s">
        <v>73</v>
      </c>
      <c r="E53" s="5">
        <f>+'[1]Tabla 235301'!E49</f>
        <v>1280395</v>
      </c>
      <c r="F53" s="5">
        <f>+'[1]Tabla 235301'!F49</f>
        <v>1300296</v>
      </c>
      <c r="G53" s="5">
        <f>+'[1]Tabla 235301'!G49</f>
        <v>271122</v>
      </c>
      <c r="R53" s="12">
        <v>42886</v>
      </c>
      <c r="S53" t="s">
        <v>74</v>
      </c>
      <c r="T53" s="8">
        <v>2016</v>
      </c>
      <c r="U53" s="12">
        <v>42886</v>
      </c>
    </row>
    <row r="54" spans="1:21" ht="12.75">
      <c r="A54" s="7">
        <v>2016</v>
      </c>
      <c r="B54" s="6" t="s">
        <v>79</v>
      </c>
      <c r="C54" s="7">
        <v>1000</v>
      </c>
      <c r="D54" s="4" t="s">
        <v>73</v>
      </c>
      <c r="E54" s="5">
        <f>+'[1]Tabla 235301'!E50</f>
        <v>9880228</v>
      </c>
      <c r="F54" s="5">
        <f>+'[1]Tabla 235301'!F50</f>
        <v>11519031</v>
      </c>
      <c r="G54" s="5">
        <f>+'[1]Tabla 235301'!G50</f>
        <v>2555295</v>
      </c>
      <c r="R54" s="12">
        <v>42886</v>
      </c>
      <c r="S54" t="s">
        <v>74</v>
      </c>
      <c r="T54" s="8">
        <v>2016</v>
      </c>
      <c r="U54" s="12">
        <v>42886</v>
      </c>
    </row>
    <row r="55" spans="1:21" ht="12.75">
      <c r="A55" s="7">
        <v>2016</v>
      </c>
      <c r="B55" s="6" t="s">
        <v>79</v>
      </c>
      <c r="C55" s="7">
        <v>2000</v>
      </c>
      <c r="D55" t="s">
        <v>75</v>
      </c>
      <c r="E55" s="5">
        <f>+'[1]Tabla 235301'!E51</f>
        <v>1022098</v>
      </c>
      <c r="F55" s="5">
        <f>+'[1]Tabla 235301'!F51</f>
        <v>282026</v>
      </c>
      <c r="G55" s="5">
        <f>+'[1]Tabla 235301'!G51</f>
        <v>42734</v>
      </c>
      <c r="R55" s="12">
        <v>42886</v>
      </c>
      <c r="S55" t="s">
        <v>74</v>
      </c>
      <c r="T55" s="8">
        <v>2016</v>
      </c>
      <c r="U55" s="12">
        <v>42886</v>
      </c>
    </row>
    <row r="56" spans="1:21" ht="12.75">
      <c r="A56" s="7">
        <v>2016</v>
      </c>
      <c r="B56" s="6" t="s">
        <v>79</v>
      </c>
      <c r="C56" s="7">
        <v>2000</v>
      </c>
      <c r="D56" t="s">
        <v>75</v>
      </c>
      <c r="E56" s="5">
        <f>+'[1]Tabla 235301'!E52</f>
        <v>88451</v>
      </c>
      <c r="F56" s="5">
        <f>+'[1]Tabla 235301'!F52</f>
        <v>125783</v>
      </c>
      <c r="G56" s="5">
        <f>+'[1]Tabla 235301'!G52</f>
        <v>70274</v>
      </c>
      <c r="R56" s="12"/>
      <c r="T56" s="8"/>
      <c r="U56" s="12"/>
    </row>
    <row r="57" spans="1:21" ht="12.75">
      <c r="A57" s="7">
        <v>2016</v>
      </c>
      <c r="B57" s="6" t="s">
        <v>79</v>
      </c>
      <c r="C57" s="7">
        <v>2000</v>
      </c>
      <c r="D57" t="s">
        <v>75</v>
      </c>
      <c r="E57" s="5">
        <f>+'[1]Tabla 235301'!E53</f>
        <v>6576</v>
      </c>
      <c r="F57" s="5">
        <f>+'[1]Tabla 235301'!F53</f>
        <v>0</v>
      </c>
      <c r="G57" s="5">
        <f>+'[1]Tabla 235301'!G53</f>
        <v>0</v>
      </c>
      <c r="R57" s="12">
        <v>42886</v>
      </c>
      <c r="S57" t="s">
        <v>74</v>
      </c>
      <c r="T57" s="8">
        <v>2016</v>
      </c>
      <c r="U57" s="12">
        <v>42886</v>
      </c>
    </row>
    <row r="58" spans="1:21" ht="12.75">
      <c r="A58" s="7">
        <v>2016</v>
      </c>
      <c r="B58" s="6" t="s">
        <v>79</v>
      </c>
      <c r="C58" s="7">
        <v>2000</v>
      </c>
      <c r="D58" t="s">
        <v>75</v>
      </c>
      <c r="E58" s="5">
        <f>+'[1]Tabla 235301'!E54</f>
        <v>2378005</v>
      </c>
      <c r="F58" s="5">
        <f>+'[1]Tabla 235301'!F54</f>
        <v>2027168</v>
      </c>
      <c r="G58" s="5">
        <f>+'[1]Tabla 235301'!G54</f>
        <v>654268</v>
      </c>
      <c r="R58" s="12">
        <v>42886</v>
      </c>
      <c r="S58" t="s">
        <v>74</v>
      </c>
      <c r="T58" s="8">
        <v>2016</v>
      </c>
      <c r="U58" s="12">
        <v>42886</v>
      </c>
    </row>
    <row r="59" spans="1:21" ht="12.75">
      <c r="A59" s="7">
        <v>2016</v>
      </c>
      <c r="B59" s="6" t="s">
        <v>79</v>
      </c>
      <c r="C59" s="7">
        <v>2000</v>
      </c>
      <c r="D59" t="s">
        <v>75</v>
      </c>
      <c r="E59" s="5">
        <f>+'[1]Tabla 235301'!E55</f>
        <v>368354</v>
      </c>
      <c r="F59" s="5">
        <f>+'[1]Tabla 235301'!F55</f>
        <v>294106</v>
      </c>
      <c r="G59" s="5">
        <f>+'[1]Tabla 235301'!G55</f>
        <v>114440</v>
      </c>
      <c r="R59" s="12">
        <v>42886</v>
      </c>
      <c r="S59" t="s">
        <v>74</v>
      </c>
      <c r="T59" s="8">
        <v>2016</v>
      </c>
      <c r="U59" s="12">
        <v>42886</v>
      </c>
    </row>
    <row r="60" spans="1:21" ht="12.75">
      <c r="A60" s="7">
        <v>2016</v>
      </c>
      <c r="B60" s="6" t="s">
        <v>79</v>
      </c>
      <c r="C60" s="7">
        <v>3000</v>
      </c>
      <c r="D60" t="s">
        <v>76</v>
      </c>
      <c r="E60" s="5">
        <f>+'[1]Tabla 235301'!E56</f>
        <v>2829728</v>
      </c>
      <c r="F60" s="5">
        <f>+'[1]Tabla 235301'!F56</f>
        <v>2670902</v>
      </c>
      <c r="G60" s="5">
        <f>+'[1]Tabla 235301'!G56</f>
        <v>66013</v>
      </c>
      <c r="R60" s="12">
        <v>42886</v>
      </c>
      <c r="S60" t="s">
        <v>74</v>
      </c>
      <c r="T60" s="8">
        <v>2016</v>
      </c>
      <c r="U60" s="12">
        <v>42886</v>
      </c>
    </row>
    <row r="61" spans="1:21" ht="12.75">
      <c r="A61" s="7">
        <v>2016</v>
      </c>
      <c r="B61" s="6" t="s">
        <v>79</v>
      </c>
      <c r="C61" s="7">
        <v>3000</v>
      </c>
      <c r="D61" t="s">
        <v>76</v>
      </c>
      <c r="E61" s="5">
        <f>+'[1]Tabla 235301'!E57</f>
        <v>514446</v>
      </c>
      <c r="F61" s="5">
        <f>+'[1]Tabla 235301'!F57</f>
        <v>597994</v>
      </c>
      <c r="G61" s="5">
        <f>+'[1]Tabla 235301'!G57</f>
        <v>8245</v>
      </c>
      <c r="R61" s="12">
        <v>42886</v>
      </c>
      <c r="S61" t="s">
        <v>74</v>
      </c>
      <c r="T61" s="8">
        <v>2016</v>
      </c>
      <c r="U61" s="12">
        <v>42886</v>
      </c>
    </row>
    <row r="62" spans="1:21" ht="12.75">
      <c r="A62" s="7">
        <v>2016</v>
      </c>
      <c r="B62" s="6" t="s">
        <v>79</v>
      </c>
      <c r="C62" s="7">
        <v>3000</v>
      </c>
      <c r="D62" t="s">
        <v>76</v>
      </c>
      <c r="E62" s="5">
        <f>+'[1]Tabla 235301'!E58</f>
        <v>831030</v>
      </c>
      <c r="F62" s="5">
        <f>+'[1]Tabla 235301'!F58</f>
        <v>404961</v>
      </c>
      <c r="G62" s="5">
        <f>+'[1]Tabla 235301'!G58</f>
        <v>250000</v>
      </c>
      <c r="R62" s="12">
        <v>42886</v>
      </c>
      <c r="S62" t="s">
        <v>74</v>
      </c>
      <c r="T62" s="8">
        <v>2016</v>
      </c>
      <c r="U62" s="12">
        <v>42886</v>
      </c>
    </row>
    <row r="63" spans="1:21" ht="12.75">
      <c r="A63" s="7">
        <v>2016</v>
      </c>
      <c r="B63" s="6" t="s">
        <v>79</v>
      </c>
      <c r="C63" s="7">
        <v>3000</v>
      </c>
      <c r="D63" t="s">
        <v>76</v>
      </c>
      <c r="E63" s="5">
        <f>+'[1]Tabla 235301'!E59</f>
        <v>111508</v>
      </c>
      <c r="F63" s="5">
        <f>+'[1]Tabla 235301'!F59</f>
        <v>71600</v>
      </c>
      <c r="G63" s="5">
        <f>+'[1]Tabla 235301'!G59</f>
        <v>0</v>
      </c>
      <c r="R63" s="12">
        <v>42886</v>
      </c>
      <c r="S63" t="s">
        <v>74</v>
      </c>
      <c r="T63" s="8">
        <v>2016</v>
      </c>
      <c r="U63" s="12">
        <v>42886</v>
      </c>
    </row>
    <row r="64" spans="1:21" ht="12.75">
      <c r="A64" s="7">
        <v>2016</v>
      </c>
      <c r="B64" s="6" t="s">
        <v>79</v>
      </c>
      <c r="C64" s="7">
        <v>3000</v>
      </c>
      <c r="D64" t="s">
        <v>76</v>
      </c>
      <c r="E64" s="5">
        <f>+'[1]Tabla 235301'!E60</f>
        <v>251057</v>
      </c>
      <c r="F64" s="5">
        <f>+'[1]Tabla 235301'!F60</f>
        <v>930100</v>
      </c>
      <c r="G64" s="5">
        <f>+'[1]Tabla 235301'!G60</f>
        <v>56468</v>
      </c>
      <c r="R64" s="12">
        <v>42886</v>
      </c>
      <c r="S64" t="s">
        <v>74</v>
      </c>
      <c r="T64" s="8">
        <v>2016</v>
      </c>
      <c r="U64" s="12">
        <v>42886</v>
      </c>
    </row>
    <row r="65" spans="1:21" ht="12.75">
      <c r="A65" s="7">
        <v>2016</v>
      </c>
      <c r="B65" s="6" t="s">
        <v>79</v>
      </c>
      <c r="C65" s="7">
        <v>3000</v>
      </c>
      <c r="D65" t="s">
        <v>76</v>
      </c>
      <c r="E65" s="5">
        <f>+'[1]Tabla 235301'!E61</f>
        <v>1319070</v>
      </c>
      <c r="F65" s="5">
        <f>+'[1]Tabla 235301'!F61</f>
        <v>576755</v>
      </c>
      <c r="G65" s="5">
        <f>+'[1]Tabla 235301'!G61</f>
        <v>151352</v>
      </c>
      <c r="R65" s="12">
        <v>42886</v>
      </c>
      <c r="S65" t="s">
        <v>74</v>
      </c>
      <c r="T65" s="8">
        <v>2016</v>
      </c>
      <c r="U65" s="12">
        <v>42886</v>
      </c>
    </row>
    <row r="66" spans="1:21" ht="12.75">
      <c r="A66" s="7">
        <v>2016</v>
      </c>
      <c r="B66" s="6" t="s">
        <v>79</v>
      </c>
      <c r="C66" s="7">
        <v>3000</v>
      </c>
      <c r="D66" t="s">
        <v>76</v>
      </c>
      <c r="E66" s="5">
        <f>+'[1]Tabla 235301'!E62</f>
        <v>93888</v>
      </c>
      <c r="F66" s="5">
        <f>+'[1]Tabla 235301'!F62</f>
        <v>254780</v>
      </c>
      <c r="G66" s="5">
        <f>+'[1]Tabla 235301'!G62</f>
        <v>8062</v>
      </c>
      <c r="R66" s="12">
        <v>42886</v>
      </c>
      <c r="S66" t="s">
        <v>74</v>
      </c>
      <c r="T66" s="8">
        <v>2016</v>
      </c>
      <c r="U66" s="12">
        <v>42886</v>
      </c>
    </row>
    <row r="67" spans="1:21" ht="12.75">
      <c r="A67" s="7">
        <v>2016</v>
      </c>
      <c r="B67" s="6" t="s">
        <v>79</v>
      </c>
      <c r="C67" s="7">
        <v>3000</v>
      </c>
      <c r="D67" t="s">
        <v>76</v>
      </c>
      <c r="E67" s="5">
        <f>+'[1]Tabla 235301'!E63</f>
        <v>2314016</v>
      </c>
      <c r="F67" s="5">
        <f>+'[1]Tabla 235301'!F63</f>
        <v>831146</v>
      </c>
      <c r="G67" s="5">
        <f>+'[1]Tabla 235301'!G63</f>
        <v>243644</v>
      </c>
      <c r="R67" s="12">
        <v>42886</v>
      </c>
      <c r="S67" t="s">
        <v>74</v>
      </c>
      <c r="T67" s="8">
        <v>2016</v>
      </c>
      <c r="U67" s="12">
        <v>42886</v>
      </c>
    </row>
    <row r="68" spans="1:21" ht="12.75">
      <c r="A68" s="7">
        <v>2016</v>
      </c>
      <c r="B68" s="6" t="s">
        <v>79</v>
      </c>
      <c r="C68" s="7">
        <v>3000</v>
      </c>
      <c r="D68" t="s">
        <v>76</v>
      </c>
      <c r="E68" s="5">
        <f>+'[1]Tabla 235301'!E64</f>
        <v>503288</v>
      </c>
      <c r="F68" s="5">
        <f>+'[1]Tabla 235301'!F64</f>
        <v>51519</v>
      </c>
      <c r="G68" s="5">
        <f>+'[1]Tabla 235301'!G64</f>
        <v>36875</v>
      </c>
      <c r="R68" s="12">
        <v>42886</v>
      </c>
      <c r="S68" t="s">
        <v>74</v>
      </c>
      <c r="T68" s="8">
        <v>2016</v>
      </c>
      <c r="U68" s="12">
        <v>42886</v>
      </c>
    </row>
    <row r="69" spans="1:21" ht="12.75">
      <c r="A69" s="7">
        <v>2016</v>
      </c>
      <c r="B69" s="6" t="s">
        <v>79</v>
      </c>
      <c r="C69" s="7">
        <v>4000</v>
      </c>
      <c r="D69" s="4" t="s">
        <v>77</v>
      </c>
      <c r="E69" s="5">
        <f>+'[1]Tabla 235301'!E65</f>
        <v>0</v>
      </c>
      <c r="F69" s="5">
        <f>+'[1]Tabla 235301'!F65</f>
        <v>1309525</v>
      </c>
      <c r="G69" s="5">
        <f>+'[1]Tabla 235301'!G65</f>
        <v>400000</v>
      </c>
      <c r="R69" s="12">
        <v>42886</v>
      </c>
      <c r="S69" t="s">
        <v>74</v>
      </c>
      <c r="T69" s="8">
        <v>2016</v>
      </c>
      <c r="U69" s="12">
        <v>42886</v>
      </c>
    </row>
    <row r="70" spans="1:21" ht="12.75">
      <c r="A70" s="7">
        <v>2016</v>
      </c>
      <c r="B70" s="6" t="s">
        <v>79</v>
      </c>
      <c r="C70" s="7">
        <v>4000</v>
      </c>
      <c r="D70" s="4" t="s">
        <v>77</v>
      </c>
      <c r="E70" s="5">
        <f>+'[1]Tabla 235301'!E66</f>
        <v>2760166</v>
      </c>
      <c r="F70" s="5">
        <f>+'[1]Tabla 235301'!F66</f>
        <v>523320</v>
      </c>
      <c r="G70" s="5">
        <f>+'[1]Tabla 235301'!G66</f>
        <v>0</v>
      </c>
      <c r="R70" s="12">
        <v>42886</v>
      </c>
      <c r="S70" t="s">
        <v>74</v>
      </c>
      <c r="T70" s="8">
        <v>2016</v>
      </c>
      <c r="U70" s="12">
        <v>42886</v>
      </c>
    </row>
    <row r="71" spans="1:21" ht="12.75">
      <c r="A71" s="7">
        <v>2016</v>
      </c>
      <c r="B71" s="6" t="s">
        <v>80</v>
      </c>
      <c r="C71" s="7">
        <v>1000</v>
      </c>
      <c r="D71" s="4" t="s">
        <v>73</v>
      </c>
      <c r="E71" s="5">
        <f>+'[1]Tabla 235301'!E67</f>
        <v>6423192</v>
      </c>
      <c r="F71" s="5">
        <f>+'[1]Tabla 235301'!F67</f>
        <v>6112331</v>
      </c>
      <c r="G71" s="5">
        <f>+'[1]Tabla 235301'!G67</f>
        <v>1313679</v>
      </c>
      <c r="R71" s="12">
        <v>42886</v>
      </c>
      <c r="S71" t="s">
        <v>74</v>
      </c>
      <c r="T71" s="8">
        <v>2016</v>
      </c>
      <c r="U71" s="12">
        <v>42886</v>
      </c>
    </row>
    <row r="72" spans="1:21" ht="12.75">
      <c r="A72" s="7">
        <v>2016</v>
      </c>
      <c r="B72" s="6" t="s">
        <v>80</v>
      </c>
      <c r="C72" s="7">
        <v>1000</v>
      </c>
      <c r="D72" s="4" t="s">
        <v>73</v>
      </c>
      <c r="E72" s="5">
        <f>+'[1]Tabla 235301'!E68</f>
        <v>2259950</v>
      </c>
      <c r="F72" s="5">
        <f>+'[1]Tabla 235301'!F68</f>
        <v>2131454</v>
      </c>
      <c r="G72" s="5">
        <f>+'[1]Tabla 235301'!G68</f>
        <v>508526</v>
      </c>
      <c r="R72" s="12">
        <v>42886</v>
      </c>
      <c r="S72" t="s">
        <v>74</v>
      </c>
      <c r="T72" s="8">
        <v>2016</v>
      </c>
      <c r="U72" s="12">
        <v>42886</v>
      </c>
    </row>
    <row r="73" spans="1:21" ht="12.75">
      <c r="A73" s="7">
        <v>2016</v>
      </c>
      <c r="B73" s="6" t="s">
        <v>80</v>
      </c>
      <c r="C73" s="7">
        <v>1000</v>
      </c>
      <c r="D73" s="4" t="s">
        <v>73</v>
      </c>
      <c r="E73" s="5">
        <f>+'[1]Tabla 235301'!E69</f>
        <v>2959236</v>
      </c>
      <c r="F73" s="5">
        <f>+'[1]Tabla 235301'!F69</f>
        <v>597768</v>
      </c>
      <c r="G73" s="5">
        <f>+'[1]Tabla 235301'!G69</f>
        <v>204693</v>
      </c>
      <c r="R73" s="12">
        <v>42886</v>
      </c>
      <c r="S73" t="s">
        <v>74</v>
      </c>
      <c r="T73" s="8">
        <v>2016</v>
      </c>
      <c r="U73" s="12">
        <v>42886</v>
      </c>
    </row>
    <row r="74" spans="1:21" ht="12.75">
      <c r="A74" s="7">
        <v>2016</v>
      </c>
      <c r="B74" s="6" t="s">
        <v>80</v>
      </c>
      <c r="C74" s="7">
        <v>1000</v>
      </c>
      <c r="D74" s="4" t="s">
        <v>73</v>
      </c>
      <c r="E74" s="5">
        <f>+'[1]Tabla 235301'!E70</f>
        <v>1280395</v>
      </c>
      <c r="F74" s="5">
        <f>+'[1]Tabla 235301'!F70</f>
        <v>2203547</v>
      </c>
      <c r="G74" s="5">
        <f>+'[1]Tabla 235301'!G70</f>
        <v>668413</v>
      </c>
      <c r="R74" s="12">
        <v>42886</v>
      </c>
      <c r="S74" t="s">
        <v>74</v>
      </c>
      <c r="T74" s="8">
        <v>2016</v>
      </c>
      <c r="U74" s="12">
        <v>42886</v>
      </c>
    </row>
    <row r="75" spans="1:21" ht="12.75">
      <c r="A75" s="7">
        <v>2016</v>
      </c>
      <c r="B75" s="6" t="s">
        <v>80</v>
      </c>
      <c r="C75" s="7">
        <v>1000</v>
      </c>
      <c r="D75" s="4" t="s">
        <v>73</v>
      </c>
      <c r="E75" s="5">
        <f>+'[1]Tabla 235301'!E71</f>
        <v>9880228</v>
      </c>
      <c r="F75" s="5">
        <f>+'[1]Tabla 235301'!F71</f>
        <v>11519031</v>
      </c>
      <c r="G75" s="5">
        <f>+'[1]Tabla 235301'!G71</f>
        <v>2507641</v>
      </c>
      <c r="R75" s="12">
        <v>42886</v>
      </c>
      <c r="S75" t="s">
        <v>74</v>
      </c>
      <c r="T75" s="8">
        <v>2016</v>
      </c>
      <c r="U75" s="12">
        <v>42886</v>
      </c>
    </row>
    <row r="76" spans="1:21" ht="12.75">
      <c r="A76" s="7">
        <v>2016</v>
      </c>
      <c r="B76" s="6" t="s">
        <v>80</v>
      </c>
      <c r="C76" s="7">
        <v>2000</v>
      </c>
      <c r="D76" t="s">
        <v>75</v>
      </c>
      <c r="E76" s="5">
        <f>+'[1]Tabla 235301'!E72</f>
        <v>451521</v>
      </c>
      <c r="F76" s="5">
        <f>+'[1]Tabla 235301'!F72</f>
        <v>184218</v>
      </c>
      <c r="G76" s="5">
        <f>+'[1]Tabla 235301'!G72</f>
        <v>78584</v>
      </c>
      <c r="R76" s="12">
        <v>42886</v>
      </c>
      <c r="S76" t="s">
        <v>74</v>
      </c>
      <c r="T76" s="8">
        <v>2016</v>
      </c>
      <c r="U76" s="12">
        <v>42886</v>
      </c>
    </row>
    <row r="77" spans="1:21" ht="12.75">
      <c r="A77" s="7">
        <v>2016</v>
      </c>
      <c r="B77" s="6" t="s">
        <v>80</v>
      </c>
      <c r="C77" s="7">
        <v>2000</v>
      </c>
      <c r="D77" t="s">
        <v>75</v>
      </c>
      <c r="E77" s="5">
        <f>+'[1]Tabla 235301'!E73</f>
        <v>150152</v>
      </c>
      <c r="F77" s="5">
        <f>+'[1]Tabla 235301'!F73</f>
        <v>98528</v>
      </c>
      <c r="G77" s="5">
        <f>+'[1]Tabla 235301'!G73</f>
        <v>74525</v>
      </c>
      <c r="R77" s="12">
        <v>42886</v>
      </c>
      <c r="S77" t="s">
        <v>74</v>
      </c>
      <c r="T77" s="8">
        <v>2016</v>
      </c>
      <c r="U77" s="12">
        <v>42886</v>
      </c>
    </row>
    <row r="78" spans="1:21" ht="12.75">
      <c r="A78" s="7">
        <v>2016</v>
      </c>
      <c r="B78" s="6" t="s">
        <v>80</v>
      </c>
      <c r="C78" s="7">
        <v>2000</v>
      </c>
      <c r="D78" t="s">
        <v>75</v>
      </c>
      <c r="E78" s="5">
        <f>+'[1]Tabla 235301'!E74</f>
        <v>70660</v>
      </c>
      <c r="F78" s="5">
        <f>+'[1]Tabla 235301'!F74</f>
        <v>39326</v>
      </c>
      <c r="G78" s="5">
        <f>+'[1]Tabla 235301'!G74</f>
        <v>1958</v>
      </c>
      <c r="R78" s="12">
        <v>42886</v>
      </c>
      <c r="S78" t="s">
        <v>74</v>
      </c>
      <c r="T78" s="8">
        <v>2016</v>
      </c>
      <c r="U78" s="12">
        <v>42886</v>
      </c>
    </row>
    <row r="79" spans="1:21" ht="12.75">
      <c r="A79" s="7">
        <v>2016</v>
      </c>
      <c r="B79" s="6" t="s">
        <v>80</v>
      </c>
      <c r="C79" s="7">
        <v>2000</v>
      </c>
      <c r="D79" t="s">
        <v>75</v>
      </c>
      <c r="E79" s="5">
        <f>+'[1]Tabla 235301'!E75</f>
        <v>547485</v>
      </c>
      <c r="F79" s="5">
        <f>+'[1]Tabla 235301'!F75</f>
        <v>527853</v>
      </c>
      <c r="G79" s="5">
        <f>+'[1]Tabla 235301'!G75</f>
        <v>417484</v>
      </c>
      <c r="R79" s="12">
        <v>42886</v>
      </c>
      <c r="S79" t="s">
        <v>74</v>
      </c>
      <c r="T79" s="8">
        <v>2016</v>
      </c>
      <c r="U79" s="12">
        <v>42886</v>
      </c>
    </row>
    <row r="80" spans="1:21" ht="12.75">
      <c r="A80" s="7">
        <v>2016</v>
      </c>
      <c r="B80" s="6" t="s">
        <v>80</v>
      </c>
      <c r="C80" s="7">
        <v>3000</v>
      </c>
      <c r="D80" t="s">
        <v>76</v>
      </c>
      <c r="E80" s="5">
        <f>+'[1]Tabla 235301'!E76</f>
        <v>441646</v>
      </c>
      <c r="F80" s="5">
        <f>+'[1]Tabla 235301'!F76</f>
        <v>256110</v>
      </c>
      <c r="G80" s="5">
        <f>+'[1]Tabla 235301'!G76</f>
        <v>114440</v>
      </c>
      <c r="R80" s="12">
        <v>42886</v>
      </c>
      <c r="S80" t="s">
        <v>74</v>
      </c>
      <c r="T80" s="8">
        <v>2016</v>
      </c>
      <c r="U80" s="12">
        <v>42886</v>
      </c>
    </row>
    <row r="81" spans="1:21" ht="12.75">
      <c r="A81" s="7">
        <v>2016</v>
      </c>
      <c r="B81" s="6" t="s">
        <v>80</v>
      </c>
      <c r="C81" s="7">
        <v>3000</v>
      </c>
      <c r="D81" t="s">
        <v>76</v>
      </c>
      <c r="E81" s="5">
        <f>+'[1]Tabla 235301'!E77</f>
        <v>1911553</v>
      </c>
      <c r="F81" s="5">
        <f>+'[1]Tabla 235301'!F77</f>
        <v>299902</v>
      </c>
      <c r="G81" s="5">
        <f>+'[1]Tabla 235301'!G77</f>
        <v>66013</v>
      </c>
      <c r="R81" s="12">
        <v>42886</v>
      </c>
      <c r="S81" t="s">
        <v>74</v>
      </c>
      <c r="T81" s="8">
        <v>2016</v>
      </c>
      <c r="U81" s="12">
        <v>42886</v>
      </c>
    </row>
    <row r="82" spans="1:21" ht="12.75">
      <c r="A82" s="7">
        <v>2016</v>
      </c>
      <c r="B82" s="6" t="s">
        <v>80</v>
      </c>
      <c r="C82" s="7">
        <v>3000</v>
      </c>
      <c r="D82" t="s">
        <v>76</v>
      </c>
      <c r="E82" s="5">
        <f>+'[1]Tabla 235301'!E78</f>
        <v>415458</v>
      </c>
      <c r="F82" s="5">
        <f>+'[1]Tabla 235301'!F78</f>
        <v>495821</v>
      </c>
      <c r="G82" s="5">
        <f>+'[1]Tabla 235301'!G78</f>
        <v>2244</v>
      </c>
      <c r="R82" s="12">
        <v>42886</v>
      </c>
      <c r="S82" t="s">
        <v>74</v>
      </c>
      <c r="T82" s="8">
        <v>2016</v>
      </c>
      <c r="U82" s="12">
        <v>42886</v>
      </c>
    </row>
    <row r="83" spans="1:21" ht="12.75">
      <c r="A83" s="7">
        <v>2016</v>
      </c>
      <c r="B83" s="6" t="s">
        <v>80</v>
      </c>
      <c r="C83" s="7">
        <v>3000</v>
      </c>
      <c r="D83" t="s">
        <v>76</v>
      </c>
      <c r="E83" s="5">
        <f>+'[1]Tabla 235301'!E79</f>
        <v>918275</v>
      </c>
      <c r="F83" s="5">
        <f>+'[1]Tabla 235301'!F79</f>
        <v>304124</v>
      </c>
      <c r="G83" s="5">
        <f>+'[1]Tabla 235301'!G79</f>
        <v>215485</v>
      </c>
      <c r="R83" s="12">
        <v>42886</v>
      </c>
      <c r="S83" t="s">
        <v>74</v>
      </c>
      <c r="T83" s="8">
        <v>2016</v>
      </c>
      <c r="U83" s="12">
        <v>42886</v>
      </c>
    </row>
    <row r="84" spans="1:21" ht="12.75">
      <c r="A84" s="7">
        <v>2016</v>
      </c>
      <c r="B84" s="6" t="s">
        <v>80</v>
      </c>
      <c r="C84" s="7">
        <v>3000</v>
      </c>
      <c r="D84" t="s">
        <v>76</v>
      </c>
      <c r="E84" s="5">
        <f>+'[1]Tabla 235301'!E80</f>
        <v>154698</v>
      </c>
      <c r="F84" s="5">
        <f>+'[1]Tabla 235301'!F80</f>
        <v>81450</v>
      </c>
      <c r="G84" s="5">
        <f>+'[1]Tabla 235301'!G80</f>
        <v>81450</v>
      </c>
      <c r="R84" s="12">
        <v>42886</v>
      </c>
      <c r="S84" t="s">
        <v>74</v>
      </c>
      <c r="T84" s="8">
        <v>2016</v>
      </c>
      <c r="U84" s="12">
        <v>42886</v>
      </c>
    </row>
    <row r="85" spans="1:21" ht="12.75">
      <c r="A85" s="7">
        <v>2016</v>
      </c>
      <c r="B85" s="6" t="s">
        <v>80</v>
      </c>
      <c r="C85" s="7">
        <v>3000</v>
      </c>
      <c r="D85" t="s">
        <v>76</v>
      </c>
      <c r="E85" s="5">
        <f>+'[1]Tabla 235301'!E81</f>
        <v>251057</v>
      </c>
      <c r="F85" s="5">
        <f>+'[1]Tabla 235301'!F81</f>
        <v>930100</v>
      </c>
      <c r="G85" s="5">
        <f>+'[1]Tabla 235301'!G81</f>
        <v>56468</v>
      </c>
      <c r="R85" s="12">
        <v>42886</v>
      </c>
      <c r="S85" t="s">
        <v>74</v>
      </c>
      <c r="T85" s="8">
        <v>2016</v>
      </c>
      <c r="U85" s="12">
        <v>42886</v>
      </c>
    </row>
    <row r="86" spans="1:21" ht="12.75">
      <c r="A86" s="7">
        <v>2016</v>
      </c>
      <c r="B86" s="6" t="s">
        <v>80</v>
      </c>
      <c r="C86" s="7">
        <v>3000</v>
      </c>
      <c r="D86" t="s">
        <v>76</v>
      </c>
      <c r="E86" s="5">
        <f>+'[1]Tabla 235301'!E82</f>
        <v>1319070</v>
      </c>
      <c r="F86" s="5">
        <f>+'[1]Tabla 235301'!F82</f>
        <v>576755</v>
      </c>
      <c r="G86" s="5">
        <f>+'[1]Tabla 235301'!G82</f>
        <v>151352</v>
      </c>
      <c r="R86" s="12">
        <v>42886</v>
      </c>
      <c r="S86" t="s">
        <v>74</v>
      </c>
      <c r="T86" s="8">
        <v>2016</v>
      </c>
      <c r="U86" s="12">
        <v>42886</v>
      </c>
    </row>
    <row r="87" spans="1:21" ht="12.75">
      <c r="A87" s="7">
        <v>2016</v>
      </c>
      <c r="B87" s="6" t="s">
        <v>80</v>
      </c>
      <c r="C87" s="7">
        <v>3000</v>
      </c>
      <c r="D87" t="s">
        <v>76</v>
      </c>
      <c r="E87" s="5">
        <f>+'[1]Tabla 235301'!E83</f>
        <v>53857</v>
      </c>
      <c r="F87" s="5">
        <f>+'[1]Tabla 235301'!F83</f>
        <v>134748</v>
      </c>
      <c r="G87" s="5">
        <f>+'[1]Tabla 235301'!G83</f>
        <v>15062</v>
      </c>
      <c r="R87" s="12">
        <v>42886</v>
      </c>
      <c r="S87" t="s">
        <v>74</v>
      </c>
      <c r="T87" s="8">
        <v>2016</v>
      </c>
      <c r="U87" s="12">
        <v>42886</v>
      </c>
    </row>
    <row r="88" spans="1:21" ht="12.75">
      <c r="A88" s="7">
        <v>2016</v>
      </c>
      <c r="B88" s="6" t="s">
        <v>80</v>
      </c>
      <c r="C88" s="7">
        <v>3000</v>
      </c>
      <c r="D88" t="s">
        <v>76</v>
      </c>
      <c r="E88" s="5">
        <f>+'[1]Tabla 235301'!E84</f>
        <v>2347354</v>
      </c>
      <c r="F88" s="5">
        <f>+'[1]Tabla 235301'!F84</f>
        <v>848504</v>
      </c>
      <c r="G88" s="5">
        <f>+'[1]Tabla 235301'!G84</f>
        <v>261002</v>
      </c>
      <c r="R88" s="12">
        <v>42886</v>
      </c>
      <c r="S88" t="s">
        <v>74</v>
      </c>
      <c r="T88" s="8">
        <v>2016</v>
      </c>
      <c r="U88" s="12">
        <v>42886</v>
      </c>
    </row>
    <row r="89" spans="1:21" ht="12.75">
      <c r="A89" s="7">
        <v>2016</v>
      </c>
      <c r="B89" s="6" t="s">
        <v>80</v>
      </c>
      <c r="C89" s="7">
        <v>4000</v>
      </c>
      <c r="D89" s="4" t="s">
        <v>77</v>
      </c>
      <c r="E89" s="5">
        <f>+'[1]Tabla 235301'!E85</f>
        <v>571997</v>
      </c>
      <c r="F89" s="5">
        <f>+'[1]Tabla 235301'!F85</f>
        <v>1708545</v>
      </c>
      <c r="G89" s="5">
        <f>+'[1]Tabla 235301'!G85</f>
        <v>489252</v>
      </c>
      <c r="R89" s="12">
        <v>42886</v>
      </c>
      <c r="S89" t="s">
        <v>74</v>
      </c>
      <c r="T89" s="8">
        <v>2016</v>
      </c>
      <c r="U89" s="12">
        <v>42886</v>
      </c>
    </row>
    <row r="90" spans="1:21" ht="12.75">
      <c r="A90" s="7">
        <v>2016</v>
      </c>
      <c r="B90" s="6" t="s">
        <v>80</v>
      </c>
      <c r="C90" s="7">
        <v>4000</v>
      </c>
      <c r="D90" s="4" t="s">
        <v>77</v>
      </c>
      <c r="E90" s="5">
        <f>+'[1]Tabla 235301'!E86</f>
        <v>0</v>
      </c>
      <c r="F90" s="5">
        <f>+'[1]Tabla 235301'!F86</f>
        <v>0</v>
      </c>
      <c r="G90" s="5">
        <f>+'[1]Tabla 235301'!G86</f>
        <v>0</v>
      </c>
      <c r="R90" s="12">
        <v>42886</v>
      </c>
      <c r="S90" t="s">
        <v>74</v>
      </c>
      <c r="T90" s="8">
        <v>2016</v>
      </c>
      <c r="U90" s="12">
        <v>42886</v>
      </c>
    </row>
    <row r="91" spans="1:21" ht="12.75">
      <c r="A91" s="7">
        <v>2017</v>
      </c>
      <c r="B91" s="6" t="s">
        <v>72</v>
      </c>
      <c r="C91" s="7">
        <v>1000</v>
      </c>
      <c r="D91" s="4" t="s">
        <v>73</v>
      </c>
      <c r="E91" s="5">
        <f>+'[1]Tabla 235301'!E87</f>
        <v>2760166</v>
      </c>
      <c r="F91" s="5">
        <f>+'[1]Tabla 235301'!F87</f>
        <v>523320</v>
      </c>
      <c r="G91" s="5">
        <f>+'[1]Tabla 235301'!G87</f>
        <v>0</v>
      </c>
      <c r="R91" s="12">
        <v>42886</v>
      </c>
      <c r="S91" t="s">
        <v>74</v>
      </c>
      <c r="T91" s="8">
        <v>2017</v>
      </c>
      <c r="U91" s="12">
        <v>42886</v>
      </c>
    </row>
    <row r="92" spans="1:21" ht="12.75">
      <c r="A92" s="7">
        <v>2017</v>
      </c>
      <c r="B92" s="6" t="s">
        <v>72</v>
      </c>
      <c r="C92" s="7">
        <v>1000</v>
      </c>
      <c r="D92" s="4" t="s">
        <v>73</v>
      </c>
      <c r="E92" s="5">
        <f>+'[1]Tabla 235301'!E88</f>
        <v>5241712</v>
      </c>
      <c r="F92" s="5">
        <f>+'[1]Tabla 235301'!F88</f>
        <v>7524152</v>
      </c>
      <c r="G92" s="5">
        <f>+'[1]Tabla 235301'!G88</f>
        <v>1524262</v>
      </c>
      <c r="R92" s="12">
        <v>42886</v>
      </c>
      <c r="S92" t="s">
        <v>74</v>
      </c>
      <c r="T92" s="8">
        <v>2017</v>
      </c>
      <c r="U92" s="12">
        <v>42886</v>
      </c>
    </row>
    <row r="93" spans="1:21" ht="12.75">
      <c r="A93" s="7">
        <v>2017</v>
      </c>
      <c r="B93" s="6" t="s">
        <v>72</v>
      </c>
      <c r="C93" s="7">
        <v>1000</v>
      </c>
      <c r="D93" s="4" t="s">
        <v>73</v>
      </c>
      <c r="E93" s="5">
        <f>+'[1]Tabla 235301'!E89</f>
        <v>357828</v>
      </c>
      <c r="F93" s="5">
        <f>+'[1]Tabla 235301'!F89</f>
        <v>657414</v>
      </c>
      <c r="G93" s="5">
        <f>+'[1]Tabla 235301'!G89</f>
        <v>378141</v>
      </c>
      <c r="R93" s="12">
        <v>42886</v>
      </c>
      <c r="S93" t="s">
        <v>74</v>
      </c>
      <c r="T93" s="8">
        <v>2017</v>
      </c>
      <c r="U93" s="12">
        <v>42886</v>
      </c>
    </row>
    <row r="94" spans="1:21" ht="12.75">
      <c r="A94" s="7">
        <v>2017</v>
      </c>
      <c r="B94" s="6" t="s">
        <v>72</v>
      </c>
      <c r="C94" s="7">
        <v>1000</v>
      </c>
      <c r="D94" s="4" t="s">
        <v>73</v>
      </c>
      <c r="E94" s="5">
        <f>+'[1]Tabla 235301'!E90</f>
        <v>2959236</v>
      </c>
      <c r="F94" s="5">
        <f>+'[1]Tabla 235301'!F90</f>
        <v>601768</v>
      </c>
      <c r="G94" s="5">
        <f>+'[1]Tabla 235301'!G90</f>
        <v>389607</v>
      </c>
      <c r="R94" s="12">
        <v>42886</v>
      </c>
      <c r="S94" t="s">
        <v>74</v>
      </c>
      <c r="T94" s="8">
        <v>2017</v>
      </c>
      <c r="U94" s="12">
        <v>42886</v>
      </c>
    </row>
    <row r="95" spans="1:21" ht="12.75">
      <c r="A95" s="7">
        <v>2017</v>
      </c>
      <c r="B95" s="6" t="s">
        <v>72</v>
      </c>
      <c r="C95" s="7">
        <v>1000</v>
      </c>
      <c r="D95" s="4" t="s">
        <v>73</v>
      </c>
      <c r="E95" s="5">
        <f>+'[1]Tabla 235301'!E91</f>
        <v>1298252</v>
      </c>
      <c r="F95" s="5">
        <f>+'[1]Tabla 235301'!F91</f>
        <v>2408500</v>
      </c>
      <c r="G95" s="5">
        <f>+'[1]Tabla 235301'!G91</f>
        <v>1435252</v>
      </c>
      <c r="R95" s="12">
        <v>42886</v>
      </c>
      <c r="S95" t="s">
        <v>74</v>
      </c>
      <c r="T95" s="8">
        <v>2017</v>
      </c>
      <c r="U95" s="12">
        <v>42886</v>
      </c>
    </row>
    <row r="96" spans="1:21" ht="12.75">
      <c r="A96" s="7">
        <v>2017</v>
      </c>
      <c r="B96" s="6" t="s">
        <v>72</v>
      </c>
      <c r="C96" s="7">
        <v>2000</v>
      </c>
      <c r="D96" t="s">
        <v>75</v>
      </c>
      <c r="E96" s="5">
        <f>+'[1]Tabla 235301'!E92</f>
        <v>9878585</v>
      </c>
      <c r="F96" s="5">
        <f>+'[1]Tabla 235301'!F92</f>
        <v>8151414</v>
      </c>
      <c r="G96" s="5">
        <f>+'[1]Tabla 235301'!G92</f>
        <v>2657414</v>
      </c>
      <c r="R96" s="12">
        <v>42886</v>
      </c>
      <c r="S96" t="s">
        <v>74</v>
      </c>
      <c r="T96" s="8">
        <v>2017</v>
      </c>
      <c r="U96" s="12">
        <v>42886</v>
      </c>
    </row>
    <row r="97" spans="1:21" ht="12.75">
      <c r="A97" s="7">
        <v>2017</v>
      </c>
      <c r="B97" s="6" t="s">
        <v>72</v>
      </c>
      <c r="C97" s="7">
        <v>2000</v>
      </c>
      <c r="D97" t="s">
        <v>75</v>
      </c>
      <c r="E97" s="5">
        <f>+'[1]Tabla 235301'!E93</f>
        <v>985874</v>
      </c>
      <c r="F97" s="5">
        <f>+'[1]Tabla 235301'!F93</f>
        <v>425625</v>
      </c>
      <c r="G97" s="5">
        <f>+'[1]Tabla 235301'!G93</f>
        <v>81271</v>
      </c>
      <c r="R97" s="12">
        <v>42886</v>
      </c>
      <c r="S97" t="s">
        <v>74</v>
      </c>
      <c r="T97" s="8">
        <v>2017</v>
      </c>
      <c r="U97" s="12">
        <v>42886</v>
      </c>
    </row>
    <row r="98" spans="1:21" ht="12.75">
      <c r="A98" s="7">
        <v>2017</v>
      </c>
      <c r="B98" s="6" t="s">
        <v>72</v>
      </c>
      <c r="C98" s="7">
        <v>2000</v>
      </c>
      <c r="D98" t="s">
        <v>75</v>
      </c>
      <c r="E98" s="5">
        <f>+'[1]Tabla 235301'!E94</f>
        <v>88451</v>
      </c>
      <c r="F98" s="5">
        <f>+'[1]Tabla 235301'!F94</f>
        <v>125783</v>
      </c>
      <c r="G98" s="5">
        <f>+'[1]Tabla 235301'!G94</f>
        <v>32521</v>
      </c>
      <c r="R98" s="12">
        <v>42886</v>
      </c>
      <c r="S98" t="s">
        <v>74</v>
      </c>
      <c r="T98" s="8">
        <v>2017</v>
      </c>
      <c r="U98" s="12">
        <v>42886</v>
      </c>
    </row>
    <row r="99" spans="1:21" ht="12.75">
      <c r="A99" s="7">
        <v>2017</v>
      </c>
      <c r="B99" s="6" t="s">
        <v>72</v>
      </c>
      <c r="C99" s="7">
        <v>2000</v>
      </c>
      <c r="D99" t="s">
        <v>75</v>
      </c>
      <c r="E99" s="5">
        <f>+'[1]Tabla 235301'!E95</f>
        <v>90451</v>
      </c>
      <c r="F99" s="5">
        <f>+'[1]Tabla 235301'!F95</f>
        <v>150414</v>
      </c>
      <c r="G99" s="5">
        <f>+'[1]Tabla 235301'!G95</f>
        <v>15252</v>
      </c>
      <c r="R99" s="12">
        <v>42886</v>
      </c>
      <c r="S99" t="s">
        <v>74</v>
      </c>
      <c r="T99" s="8">
        <v>2017</v>
      </c>
      <c r="U99" s="12">
        <v>42886</v>
      </c>
    </row>
    <row r="100" spans="1:21" ht="12.75">
      <c r="A100" s="7">
        <v>2017</v>
      </c>
      <c r="B100" s="6" t="s">
        <v>72</v>
      </c>
      <c r="C100" s="7">
        <v>3000</v>
      </c>
      <c r="D100" t="s">
        <v>76</v>
      </c>
      <c r="E100" s="5">
        <f>+'[1]Tabla 235301'!E96</f>
        <v>289021</v>
      </c>
      <c r="F100" s="5">
        <f>+'[1]Tabla 235301'!F96</f>
        <v>247824</v>
      </c>
      <c r="G100" s="5">
        <f>+'[1]Tabla 235301'!G96</f>
        <v>235814</v>
      </c>
      <c r="R100" s="12">
        <v>42886</v>
      </c>
      <c r="S100" t="s">
        <v>74</v>
      </c>
      <c r="T100" s="8">
        <v>2017</v>
      </c>
      <c r="U100" s="12">
        <v>42886</v>
      </c>
    </row>
    <row r="101" spans="1:21" ht="12.75">
      <c r="A101" s="7">
        <v>2017</v>
      </c>
      <c r="B101" s="6" t="s">
        <v>72</v>
      </c>
      <c r="C101" s="7">
        <v>3000</v>
      </c>
      <c r="D101" t="s">
        <v>76</v>
      </c>
      <c r="E101" s="5">
        <f>+'[1]Tabla 235301'!E97</f>
        <v>1584847</v>
      </c>
      <c r="F101" s="5">
        <f>+'[1]Tabla 235301'!F97</f>
        <v>2027168</v>
      </c>
      <c r="G101" s="5">
        <f>+'[1]Tabla 235301'!G97</f>
        <v>659745</v>
      </c>
      <c r="R101" s="12">
        <v>42886</v>
      </c>
      <c r="S101" t="s">
        <v>74</v>
      </c>
      <c r="T101" s="8">
        <v>2017</v>
      </c>
      <c r="U101" s="12">
        <v>42886</v>
      </c>
    </row>
    <row r="102" spans="1:21" ht="12.75">
      <c r="A102" s="7">
        <v>2017</v>
      </c>
      <c r="B102" s="6" t="s">
        <v>72</v>
      </c>
      <c r="C102" s="7">
        <v>3000</v>
      </c>
      <c r="D102" t="s">
        <v>76</v>
      </c>
      <c r="E102" s="5">
        <f>+'[1]Tabla 235301'!E98</f>
        <v>1458185</v>
      </c>
      <c r="F102" s="5">
        <f>+'[1]Tabla 235301'!F98</f>
        <v>1215148</v>
      </c>
      <c r="G102" s="5">
        <f>+'[1]Tabla 235301'!G98</f>
        <v>105484</v>
      </c>
      <c r="R102" s="12">
        <v>42886</v>
      </c>
      <c r="S102" t="s">
        <v>74</v>
      </c>
      <c r="T102" s="8">
        <v>2017</v>
      </c>
      <c r="U102" s="12">
        <v>42886</v>
      </c>
    </row>
    <row r="103" spans="1:21" ht="12.75">
      <c r="A103" s="7">
        <v>2017</v>
      </c>
      <c r="B103" s="6" t="s">
        <v>72</v>
      </c>
      <c r="C103" s="7">
        <v>3000</v>
      </c>
      <c r="D103" t="s">
        <v>76</v>
      </c>
      <c r="E103" s="5">
        <f>+'[1]Tabla 235301'!E99</f>
        <v>515415</v>
      </c>
      <c r="F103" s="5">
        <f>+'[1]Tabla 235301'!F99</f>
        <v>578251</v>
      </c>
      <c r="G103" s="5">
        <f>+'[1]Tabla 235301'!G99</f>
        <v>8245</v>
      </c>
      <c r="R103" s="12">
        <v>42886</v>
      </c>
      <c r="S103" t="s">
        <v>74</v>
      </c>
      <c r="T103" s="8">
        <v>2017</v>
      </c>
      <c r="U103" s="12">
        <v>42886</v>
      </c>
    </row>
    <row r="104" spans="1:21" ht="12.75">
      <c r="A104" s="7">
        <v>2017</v>
      </c>
      <c r="B104" s="6" t="s">
        <v>72</v>
      </c>
      <c r="C104" s="7">
        <v>3000</v>
      </c>
      <c r="D104" t="s">
        <v>76</v>
      </c>
      <c r="E104" s="5">
        <f>+'[1]Tabla 235301'!E100</f>
        <v>1152452</v>
      </c>
      <c r="F104" s="5">
        <f>+'[1]Tabla 235301'!F100</f>
        <v>648745</v>
      </c>
      <c r="G104" s="5">
        <f>+'[1]Tabla 235301'!G100</f>
        <v>251445</v>
      </c>
      <c r="R104" s="12">
        <v>42886</v>
      </c>
      <c r="S104" t="s">
        <v>74</v>
      </c>
      <c r="T104" s="8">
        <v>2017</v>
      </c>
      <c r="U104" s="12">
        <v>42886</v>
      </c>
    </row>
    <row r="105" spans="1:21" ht="12.75">
      <c r="A105" s="7">
        <v>2017</v>
      </c>
      <c r="B105" s="6" t="s">
        <v>72</v>
      </c>
      <c r="C105" s="7">
        <v>3000</v>
      </c>
      <c r="D105" t="s">
        <v>76</v>
      </c>
      <c r="E105" s="5">
        <f>+'[1]Tabla 235301'!E101</f>
        <v>841419</v>
      </c>
      <c r="F105" s="5">
        <f>+'[1]Tabla 235301'!F101</f>
        <v>454581</v>
      </c>
      <c r="G105" s="5">
        <f>+'[1]Tabla 235301'!G101</f>
        <v>250000</v>
      </c>
      <c r="R105" s="12">
        <v>42886</v>
      </c>
      <c r="S105" t="s">
        <v>74</v>
      </c>
      <c r="T105" s="8">
        <v>2017</v>
      </c>
      <c r="U105" s="12">
        <v>42886</v>
      </c>
    </row>
    <row r="106" spans="1:21" ht="12.75">
      <c r="A106" s="7">
        <v>2017</v>
      </c>
      <c r="B106" s="6" t="s">
        <v>72</v>
      </c>
      <c r="C106" s="7">
        <v>3000</v>
      </c>
      <c r="D106" t="s">
        <v>76</v>
      </c>
      <c r="E106" s="5">
        <f>+'[1]Tabla 235301'!E102</f>
        <v>121415</v>
      </c>
      <c r="F106" s="5">
        <f>+'[1]Tabla 235301'!F102</f>
        <v>81648</v>
      </c>
      <c r="G106" s="5">
        <f>+'[1]Tabla 235301'!G102</f>
        <v>65754</v>
      </c>
      <c r="R106" s="12">
        <v>42886</v>
      </c>
      <c r="S106" t="s">
        <v>74</v>
      </c>
      <c r="T106" s="8">
        <v>2017</v>
      </c>
      <c r="U106" s="12">
        <v>42886</v>
      </c>
    </row>
    <row r="107" spans="1:21" ht="12.75">
      <c r="A107" s="7">
        <v>2017</v>
      </c>
      <c r="B107" s="6" t="s">
        <v>72</v>
      </c>
      <c r="C107" s="7">
        <v>3000</v>
      </c>
      <c r="D107" t="s">
        <v>76</v>
      </c>
      <c r="E107" s="5">
        <f>+'[1]Tabla 235301'!E103</f>
        <v>202415</v>
      </c>
      <c r="F107" s="5">
        <f>+'[1]Tabla 235301'!F103</f>
        <v>415814</v>
      </c>
      <c r="G107" s="5">
        <f>+'[1]Tabla 235301'!G103</f>
        <v>0</v>
      </c>
      <c r="R107" s="12">
        <v>42886</v>
      </c>
      <c r="S107" t="s">
        <v>74</v>
      </c>
      <c r="T107" s="8">
        <v>2017</v>
      </c>
      <c r="U107" s="12">
        <v>42886</v>
      </c>
    </row>
    <row r="108" spans="1:21" ht="12.75">
      <c r="A108" s="7">
        <v>2017</v>
      </c>
      <c r="B108" s="6" t="s">
        <v>72</v>
      </c>
      <c r="C108" s="7">
        <v>3000</v>
      </c>
      <c r="D108" t="s">
        <v>76</v>
      </c>
      <c r="E108" s="5">
        <f>+'[1]Tabla 235301'!E104</f>
        <v>53858</v>
      </c>
      <c r="F108" s="5">
        <f>+'[1]Tabla 235301'!F104</f>
        <v>154015</v>
      </c>
      <c r="G108" s="5">
        <f>+'[1]Tabla 235301'!G104</f>
        <v>15878</v>
      </c>
      <c r="R108" s="12">
        <v>42886</v>
      </c>
      <c r="S108" t="s">
        <v>74</v>
      </c>
      <c r="T108" s="8">
        <v>2017</v>
      </c>
      <c r="U108" s="12">
        <v>42886</v>
      </c>
    </row>
    <row r="109" spans="1:21" ht="12.75">
      <c r="A109" s="7">
        <v>2017</v>
      </c>
      <c r="B109" s="6" t="s">
        <v>72</v>
      </c>
      <c r="C109" s="7">
        <v>4000</v>
      </c>
      <c r="D109" s="4" t="s">
        <v>77</v>
      </c>
      <c r="E109" s="5">
        <f>+'[1]Tabla 235301'!E105</f>
        <v>1658925</v>
      </c>
      <c r="F109" s="5">
        <f>+'[1]Tabla 235301'!F105</f>
        <v>521525</v>
      </c>
      <c r="G109" s="5">
        <f>+'[1]Tabla 235301'!G105</f>
        <v>381411</v>
      </c>
      <c r="R109" s="12">
        <v>42886</v>
      </c>
      <c r="S109" t="s">
        <v>74</v>
      </c>
      <c r="T109" s="8">
        <v>2017</v>
      </c>
      <c r="U109" s="12">
        <v>42886</v>
      </c>
    </row>
    <row r="110" spans="1:21" ht="12.75">
      <c r="A110" s="7">
        <v>2017</v>
      </c>
      <c r="B110" s="6" t="s">
        <v>72</v>
      </c>
      <c r="C110" s="7">
        <v>4000</v>
      </c>
      <c r="D110" s="4" t="s">
        <v>77</v>
      </c>
      <c r="E110" s="5">
        <f>+'[1]Tabla 235301'!E106</f>
        <v>815748</v>
      </c>
      <c r="F110" s="5">
        <f>+'[1]Tabla 235301'!F106</f>
        <v>647845</v>
      </c>
      <c r="G110" s="5">
        <f>+'[1]Tabla 235301'!G106</f>
        <v>141514</v>
      </c>
      <c r="R110" s="12">
        <v>42886</v>
      </c>
      <c r="S110" t="s">
        <v>74</v>
      </c>
      <c r="T110" s="8">
        <v>2017</v>
      </c>
      <c r="U110" s="12">
        <v>42886</v>
      </c>
    </row>
    <row r="111" spans="1:21" ht="12.75">
      <c r="A111" s="11" t="s">
        <v>82</v>
      </c>
      <c r="B111" s="9"/>
      <c r="R111" s="8"/>
      <c r="T111" s="8"/>
      <c r="U111" s="8"/>
    </row>
    <row r="112" spans="1:22" ht="12.75">
      <c r="A112" s="15">
        <v>2017</v>
      </c>
      <c r="B112" s="15" t="s">
        <v>78</v>
      </c>
      <c r="C112" s="15">
        <v>1000</v>
      </c>
      <c r="D112" s="13" t="s">
        <v>73</v>
      </c>
      <c r="E112" s="5">
        <f>+'[3]Tabla 235301'!E108</f>
        <v>0</v>
      </c>
      <c r="F112" s="5">
        <f>+'[3]Tabla 235301'!F108</f>
        <v>0</v>
      </c>
      <c r="G112" s="5">
        <f>+'[3]Tabla 235301'!G108</f>
        <v>0</v>
      </c>
      <c r="R112" s="16">
        <v>42916</v>
      </c>
      <c r="S112" s="9" t="s">
        <v>74</v>
      </c>
      <c r="T112" s="8">
        <v>2017</v>
      </c>
      <c r="U112" s="12">
        <v>42916</v>
      </c>
      <c r="V112" s="9"/>
    </row>
    <row r="113" spans="1:22" ht="12.75">
      <c r="A113" s="15">
        <v>2017</v>
      </c>
      <c r="B113" s="15" t="s">
        <v>78</v>
      </c>
      <c r="C113" s="15">
        <v>1000</v>
      </c>
      <c r="D113" s="13" t="s">
        <v>73</v>
      </c>
      <c r="E113" s="5">
        <f>+'[3]Tabla 235301'!E109+'[3]Tabla 235301'!E110</f>
        <v>0</v>
      </c>
      <c r="F113" s="5">
        <f>+'[3]Tabla 235301'!F109+'[3]Tabla 235301'!F110</f>
        <v>0</v>
      </c>
      <c r="G113" s="5">
        <f>+'[3]Tabla 235301'!G109+'[3]Tabla 235301'!G110</f>
        <v>0</v>
      </c>
      <c r="R113" s="16">
        <v>42916</v>
      </c>
      <c r="S113" s="9" t="s">
        <v>74</v>
      </c>
      <c r="T113" s="8">
        <v>2017</v>
      </c>
      <c r="U113" s="12">
        <v>42916</v>
      </c>
      <c r="V113" s="9"/>
    </row>
    <row r="114" spans="1:22" ht="12.75">
      <c r="A114" s="15">
        <v>2017</v>
      </c>
      <c r="B114" s="15" t="s">
        <v>78</v>
      </c>
      <c r="C114" s="15">
        <v>1000</v>
      </c>
      <c r="D114" s="13" t="s">
        <v>73</v>
      </c>
      <c r="E114" s="5">
        <f>+'[3]Tabla 235301'!E111+'[3]Tabla 235301'!E112+'[3]Tabla 235301'!E113+'[3]Tabla 235301'!E114</f>
        <v>0</v>
      </c>
      <c r="F114" s="5">
        <f>+'[3]Tabla 235301'!F111+'[3]Tabla 235301'!F112+'[3]Tabla 235301'!F113+'[3]Tabla 235301'!F114</f>
        <v>0</v>
      </c>
      <c r="G114" s="5">
        <f>+'[3]Tabla 235301'!G111+'[3]Tabla 235301'!G112+'[3]Tabla 235301'!G113+'[3]Tabla 235301'!G114</f>
        <v>0</v>
      </c>
      <c r="R114" s="16">
        <v>42916</v>
      </c>
      <c r="S114" s="9" t="s">
        <v>74</v>
      </c>
      <c r="T114" s="8">
        <v>2017</v>
      </c>
      <c r="U114" s="12">
        <v>42916</v>
      </c>
      <c r="V114" s="9"/>
    </row>
    <row r="115" spans="1:22" ht="12.75">
      <c r="A115" s="15">
        <v>2017</v>
      </c>
      <c r="B115" s="15" t="s">
        <v>78</v>
      </c>
      <c r="C115" s="15">
        <v>1000</v>
      </c>
      <c r="D115" s="13" t="s">
        <v>73</v>
      </c>
      <c r="E115" s="5">
        <f>+'[3]Tabla 235301'!E115+'[3]Tabla 235301'!E116</f>
        <v>0</v>
      </c>
      <c r="F115" s="5">
        <f>+'[3]Tabla 235301'!F115+'[3]Tabla 235301'!F116</f>
        <v>0</v>
      </c>
      <c r="G115" s="5">
        <f>+'[3]Tabla 235301'!G115+'[3]Tabla 235301'!G116</f>
        <v>0</v>
      </c>
      <c r="R115" s="16">
        <v>42916</v>
      </c>
      <c r="S115" s="9" t="s">
        <v>74</v>
      </c>
      <c r="T115" s="8">
        <v>2017</v>
      </c>
      <c r="U115" s="12">
        <v>42916</v>
      </c>
      <c r="V115" s="9"/>
    </row>
    <row r="116" spans="1:22" ht="12.75">
      <c r="A116" s="15">
        <v>2017</v>
      </c>
      <c r="B116" s="15" t="s">
        <v>78</v>
      </c>
      <c r="C116" s="15">
        <v>1000</v>
      </c>
      <c r="D116" s="13" t="s">
        <v>73</v>
      </c>
      <c r="E116" s="5">
        <f>+'[3]Tabla 235301'!E117</f>
        <v>0</v>
      </c>
      <c r="F116" s="5">
        <f>+'[3]Tabla 235301'!F117</f>
        <v>0</v>
      </c>
      <c r="G116" s="5">
        <f>+'[3]Tabla 235301'!G117</f>
        <v>0</v>
      </c>
      <c r="R116" s="16">
        <v>42916</v>
      </c>
      <c r="S116" s="9" t="s">
        <v>74</v>
      </c>
      <c r="T116" s="8">
        <v>2017</v>
      </c>
      <c r="U116" s="12">
        <v>42916</v>
      </c>
      <c r="V116" s="9"/>
    </row>
    <row r="117" spans="1:22" ht="12.75">
      <c r="A117" s="15">
        <v>2017</v>
      </c>
      <c r="B117" s="15" t="s">
        <v>78</v>
      </c>
      <c r="C117" s="15">
        <v>2000</v>
      </c>
      <c r="D117" t="s">
        <v>75</v>
      </c>
      <c r="E117" s="5">
        <f>+'[3]Tabla 235301'!E118+'[3]Tabla 235301'!E119+'[3]Tabla 235301'!E120+'[3]Tabla 235301'!E121+'[3]Tabla 235301'!E122</f>
        <v>0</v>
      </c>
      <c r="F117" s="5">
        <f>+'[3]Tabla 235301'!F118+'[3]Tabla 235301'!F119+'[3]Tabla 235301'!F120+'[3]Tabla 235301'!F121+'[3]Tabla 235301'!F122</f>
        <v>0</v>
      </c>
      <c r="G117" s="5">
        <f>+'[3]Tabla 235301'!G118+'[3]Tabla 235301'!G119+'[3]Tabla 235301'!G120+'[3]Tabla 235301'!G121+'[3]Tabla 235301'!G122</f>
        <v>0</v>
      </c>
      <c r="R117" s="16">
        <v>42916</v>
      </c>
      <c r="S117" s="9" t="s">
        <v>74</v>
      </c>
      <c r="T117" s="8">
        <v>2017</v>
      </c>
      <c r="U117" s="12">
        <v>42916</v>
      </c>
      <c r="V117" s="9"/>
    </row>
    <row r="118" spans="1:22" ht="12.75">
      <c r="A118" s="15">
        <v>2017</v>
      </c>
      <c r="B118" s="15" t="s">
        <v>78</v>
      </c>
      <c r="C118" s="15">
        <v>2000</v>
      </c>
      <c r="D118" t="s">
        <v>75</v>
      </c>
      <c r="E118" s="5">
        <f>+'[3]Tabla 235301'!E125</f>
        <v>0</v>
      </c>
      <c r="F118" s="5">
        <f>+'[3]Tabla 235301'!F125</f>
        <v>0</v>
      </c>
      <c r="G118" s="5">
        <f>+'[3]Tabla 235301'!G125</f>
        <v>0</v>
      </c>
      <c r="R118" s="16">
        <v>42916</v>
      </c>
      <c r="S118" s="9" t="s">
        <v>74</v>
      </c>
      <c r="T118" s="8">
        <v>2017</v>
      </c>
      <c r="U118" s="12">
        <v>42916</v>
      </c>
      <c r="V118" s="9"/>
    </row>
    <row r="119" spans="1:22" ht="12.75">
      <c r="A119" s="15">
        <v>2017</v>
      </c>
      <c r="B119" s="15" t="s">
        <v>78</v>
      </c>
      <c r="C119" s="15">
        <v>2000</v>
      </c>
      <c r="D119" t="s">
        <v>75</v>
      </c>
      <c r="E119" s="5">
        <f>+'[3]Tabla 235301'!E126+'[3]Tabla 235301'!E127+'[3]Tabla 235301'!E128+'[3]Tabla 235301'!E129+'[3]Tabla 235301'!E130</f>
        <v>0</v>
      </c>
      <c r="F119" s="5">
        <f>+'[3]Tabla 235301'!F126+'[3]Tabla 235301'!F127+'[3]Tabla 235301'!F128+'[3]Tabla 235301'!F129+'[3]Tabla 235301'!F130</f>
        <v>0</v>
      </c>
      <c r="G119" s="5">
        <f>+'[3]Tabla 235301'!G126+'[3]Tabla 235301'!G127+'[3]Tabla 235301'!G128+'[3]Tabla 235301'!G129+'[3]Tabla 235301'!G130</f>
        <v>0</v>
      </c>
      <c r="R119" s="16">
        <v>42916</v>
      </c>
      <c r="S119" s="9" t="s">
        <v>74</v>
      </c>
      <c r="T119" s="8">
        <v>2017</v>
      </c>
      <c r="U119" s="12">
        <v>42916</v>
      </c>
      <c r="V119" s="9"/>
    </row>
    <row r="120" spans="1:22" ht="12.75">
      <c r="A120" s="15">
        <v>2017</v>
      </c>
      <c r="B120" s="15" t="s">
        <v>78</v>
      </c>
      <c r="C120" s="15">
        <v>2000</v>
      </c>
      <c r="D120" t="s">
        <v>75</v>
      </c>
      <c r="E120" s="5">
        <f>+'[3]Tabla 235301'!E131+'[3]Tabla 235301'!E132</f>
        <v>0</v>
      </c>
      <c r="F120" s="5">
        <f>+'[3]Tabla 235301'!F131+'[3]Tabla 235301'!F132</f>
        <v>0</v>
      </c>
      <c r="G120" s="5">
        <f>+'[3]Tabla 235301'!G131+'[3]Tabla 235301'!G132</f>
        <v>0</v>
      </c>
      <c r="R120" s="16">
        <v>42916</v>
      </c>
      <c r="S120" s="9" t="s">
        <v>74</v>
      </c>
      <c r="T120" s="8">
        <v>2017</v>
      </c>
      <c r="U120" s="12">
        <v>42916</v>
      </c>
      <c r="V120" s="9"/>
    </row>
    <row r="121" spans="1:22" ht="12.75">
      <c r="A121" s="15">
        <v>2017</v>
      </c>
      <c r="B121" s="15" t="s">
        <v>78</v>
      </c>
      <c r="C121" s="15">
        <v>2000</v>
      </c>
      <c r="D121" t="s">
        <v>75</v>
      </c>
      <c r="E121" s="5">
        <f>+'[3]Tabla 235301'!E133</f>
        <v>0</v>
      </c>
      <c r="F121" s="5"/>
      <c r="G121" s="5"/>
      <c r="R121" s="16">
        <v>42916</v>
      </c>
      <c r="S121" s="9" t="s">
        <v>74</v>
      </c>
      <c r="T121" s="8">
        <v>2017</v>
      </c>
      <c r="U121" s="12">
        <v>42916</v>
      </c>
      <c r="V121" s="9"/>
    </row>
    <row r="122" spans="1:22" ht="12.75">
      <c r="A122" s="15">
        <v>2017</v>
      </c>
      <c r="B122" s="15" t="s">
        <v>78</v>
      </c>
      <c r="C122" s="15">
        <v>2000</v>
      </c>
      <c r="D122" t="s">
        <v>75</v>
      </c>
      <c r="E122" s="5">
        <f>+'[3]Tabla 235301'!E134+'[3]Tabla 235301'!E135+'[3]Tabla 235301'!E136+'[3]Tabla 235301'!E137</f>
        <v>0</v>
      </c>
      <c r="F122" s="5">
        <f>+'[3]Tabla 235301'!F134+'[3]Tabla 235301'!F135+'[3]Tabla 235301'!F136+'[3]Tabla 235301'!F137</f>
        <v>0</v>
      </c>
      <c r="G122" s="5">
        <f>+'[3]Tabla 235301'!G134+'[3]Tabla 235301'!G135+'[3]Tabla 235301'!G136+'[3]Tabla 235301'!G137</f>
        <v>0</v>
      </c>
      <c r="R122" s="16">
        <v>42916</v>
      </c>
      <c r="S122" s="9" t="s">
        <v>74</v>
      </c>
      <c r="T122" s="8">
        <v>2017</v>
      </c>
      <c r="U122" s="12">
        <v>42916</v>
      </c>
      <c r="V122" s="9"/>
    </row>
    <row r="123" spans="1:22" ht="12.75">
      <c r="A123" s="15">
        <v>2017</v>
      </c>
      <c r="B123" s="15" t="s">
        <v>78</v>
      </c>
      <c r="C123" s="15">
        <v>2000</v>
      </c>
      <c r="D123" t="s">
        <v>75</v>
      </c>
      <c r="E123" s="5">
        <f>+'[3]Tabla 235301'!E138+'[3]Tabla 235301'!E139+'[3]Tabla 235301'!E140+'[3]Tabla 235301'!E141+'[3]Tabla 235301'!E142+'[3]Tabla 235301'!E143</f>
        <v>0</v>
      </c>
      <c r="F123" s="5">
        <f>+'[3]Tabla 235301'!F138+'[3]Tabla 235301'!F139+'[3]Tabla 235301'!F140+'[3]Tabla 235301'!F141+'[3]Tabla 235301'!F142+'[3]Tabla 235301'!F143</f>
        <v>0</v>
      </c>
      <c r="G123" s="5">
        <f>+'[3]Tabla 235301'!G138+'[3]Tabla 235301'!G139+'[3]Tabla 235301'!G140+'[3]Tabla 235301'!G141+'[3]Tabla 235301'!G142+'[3]Tabla 235301'!G143</f>
        <v>0</v>
      </c>
      <c r="R123" s="16">
        <v>42916</v>
      </c>
      <c r="S123" s="9" t="s">
        <v>74</v>
      </c>
      <c r="T123" s="8">
        <v>2017</v>
      </c>
      <c r="U123" s="12">
        <v>42916</v>
      </c>
      <c r="V123" s="9"/>
    </row>
    <row r="124" spans="1:22" ht="12.75">
      <c r="A124" s="15">
        <v>2017</v>
      </c>
      <c r="B124" s="15" t="s">
        <v>78</v>
      </c>
      <c r="C124" s="15">
        <v>3000</v>
      </c>
      <c r="D124" t="s">
        <v>76</v>
      </c>
      <c r="E124" s="5">
        <f>+'[3]Tabla 235301'!E144+'[3]Tabla 235301'!E145+'[3]Tabla 235301'!E146+'[3]Tabla 235301'!E147+'[3]Tabla 235301'!E148</f>
        <v>0</v>
      </c>
      <c r="F124" s="5">
        <f>+'[3]Tabla 235301'!F144+'[3]Tabla 235301'!F145+'[3]Tabla 235301'!F146+'[3]Tabla 235301'!F147+'[3]Tabla 235301'!F148</f>
        <v>0</v>
      </c>
      <c r="G124" s="5">
        <f>+'[3]Tabla 235301'!G144+'[3]Tabla 235301'!G145+'[3]Tabla 235301'!G146+'[3]Tabla 235301'!G147+'[3]Tabla 235301'!G148</f>
        <v>0</v>
      </c>
      <c r="R124" s="16">
        <v>42916</v>
      </c>
      <c r="S124" s="9" t="s">
        <v>74</v>
      </c>
      <c r="T124" s="8">
        <v>2017</v>
      </c>
      <c r="U124" s="12">
        <v>42916</v>
      </c>
      <c r="V124" s="9"/>
    </row>
    <row r="125" spans="1:22" ht="12.75">
      <c r="A125" s="15">
        <v>2017</v>
      </c>
      <c r="B125" s="15" t="s">
        <v>78</v>
      </c>
      <c r="C125" s="15">
        <v>3000</v>
      </c>
      <c r="D125" t="s">
        <v>76</v>
      </c>
      <c r="E125" s="5">
        <f>+'[3]Tabla 235301'!E149+'[3]Tabla 235301'!E150+'[3]Tabla 235301'!E152+'[3]Tabla 235301'!E153</f>
        <v>0</v>
      </c>
      <c r="F125" s="5">
        <f>+'[3]Tabla 235301'!F149+'[3]Tabla 235301'!F150+'[3]Tabla 235301'!F152+'[3]Tabla 235301'!F153</f>
        <v>0</v>
      </c>
      <c r="G125" s="5">
        <f>+'[3]Tabla 235301'!G149+'[3]Tabla 235301'!G150+'[3]Tabla 235301'!G152+'[3]Tabla 235301'!G153</f>
        <v>0</v>
      </c>
      <c r="R125" s="16">
        <v>42916</v>
      </c>
      <c r="S125" s="9" t="s">
        <v>74</v>
      </c>
      <c r="T125" s="8">
        <v>2017</v>
      </c>
      <c r="U125" s="12">
        <v>42916</v>
      </c>
      <c r="V125" s="9"/>
    </row>
    <row r="126" spans="1:22" ht="12.75">
      <c r="A126" s="15">
        <v>2017</v>
      </c>
      <c r="B126" s="15" t="s">
        <v>78</v>
      </c>
      <c r="C126" s="15">
        <v>3000</v>
      </c>
      <c r="D126" t="s">
        <v>76</v>
      </c>
      <c r="E126" s="5">
        <f>+'[3]Tabla 235301'!E151+'[3]Tabla 235301'!E154+'[3]Tabla 235301'!E155+'[3]Tabla 235301'!E156</f>
        <v>0</v>
      </c>
      <c r="F126" s="5">
        <f>+'[3]Tabla 235301'!F151+'[3]Tabla 235301'!F154+'[3]Tabla 235301'!F155+'[3]Tabla 235301'!F156</f>
        <v>0</v>
      </c>
      <c r="G126" s="5">
        <f>+'[3]Tabla 235301'!G151+'[3]Tabla 235301'!G154+'[3]Tabla 235301'!G155+'[3]Tabla 235301'!G156</f>
        <v>0</v>
      </c>
      <c r="R126" s="16">
        <v>42916</v>
      </c>
      <c r="S126" s="9" t="s">
        <v>74</v>
      </c>
      <c r="T126" s="8">
        <v>2017</v>
      </c>
      <c r="U126" s="12">
        <v>42916</v>
      </c>
      <c r="V126" s="9"/>
    </row>
    <row r="127" spans="1:22" ht="12.75">
      <c r="A127" s="15">
        <v>2017</v>
      </c>
      <c r="B127" s="15" t="s">
        <v>78</v>
      </c>
      <c r="C127" s="15">
        <v>3000</v>
      </c>
      <c r="D127" t="s">
        <v>76</v>
      </c>
      <c r="E127" s="5">
        <f>+'[3]Tabla 235301'!E157+'[3]Tabla 235301'!E158+'[3]Tabla 235301'!E159+'[3]Tabla 235301'!E160</f>
        <v>0</v>
      </c>
      <c r="F127" s="5">
        <f>+'[3]Tabla 235301'!F157+'[3]Tabla 235301'!F158+'[3]Tabla 235301'!F159+'[3]Tabla 235301'!F160</f>
        <v>0</v>
      </c>
      <c r="G127" s="5">
        <f>+'[3]Tabla 235301'!G157+'[3]Tabla 235301'!G158+'[3]Tabla 235301'!G159+'[3]Tabla 235301'!G160</f>
        <v>0</v>
      </c>
      <c r="R127" s="16">
        <v>42916</v>
      </c>
      <c r="S127" s="9" t="s">
        <v>74</v>
      </c>
      <c r="T127" s="8">
        <v>2017</v>
      </c>
      <c r="U127" s="12">
        <v>42916</v>
      </c>
      <c r="V127" s="9"/>
    </row>
    <row r="128" spans="1:22" ht="12.75">
      <c r="A128" s="15">
        <v>2017</v>
      </c>
      <c r="B128" s="15" t="s">
        <v>78</v>
      </c>
      <c r="C128" s="15">
        <v>3000</v>
      </c>
      <c r="D128" t="s">
        <v>76</v>
      </c>
      <c r="E128" s="5">
        <f>+'[3]Tabla 235301'!E161+'[3]Tabla 235301'!E162+'[3]Tabla 235301'!E163+'[3]Tabla 235301'!E164+'[3]Tabla 235301'!E165</f>
        <v>0</v>
      </c>
      <c r="F128" s="5">
        <f>+'[3]Tabla 235301'!F161+'[3]Tabla 235301'!F162+'[3]Tabla 235301'!F163+'[3]Tabla 235301'!F164+'[3]Tabla 235301'!F165</f>
        <v>0</v>
      </c>
      <c r="G128" s="5">
        <f>+'[3]Tabla 235301'!G161+'[3]Tabla 235301'!G162+'[3]Tabla 235301'!G163+'[3]Tabla 235301'!G164+'[3]Tabla 235301'!G165</f>
        <v>0</v>
      </c>
      <c r="R128" s="16">
        <v>42916</v>
      </c>
      <c r="S128" s="9" t="s">
        <v>74</v>
      </c>
      <c r="T128" s="8">
        <v>2017</v>
      </c>
      <c r="U128" s="12">
        <v>42916</v>
      </c>
      <c r="V128" s="9"/>
    </row>
    <row r="129" spans="1:22" ht="12.75">
      <c r="A129" s="15">
        <v>2017</v>
      </c>
      <c r="B129" s="15" t="s">
        <v>78</v>
      </c>
      <c r="C129" s="15">
        <v>3000</v>
      </c>
      <c r="D129" t="s">
        <v>76</v>
      </c>
      <c r="E129" s="5">
        <f>+'[3]Tabla 235301'!E166</f>
        <v>0</v>
      </c>
      <c r="F129" s="5">
        <f>+'[3]Tabla 235301'!F166</f>
        <v>0</v>
      </c>
      <c r="G129" s="5">
        <f>+'[3]Tabla 235301'!G166</f>
        <v>0</v>
      </c>
      <c r="R129" s="16">
        <v>42916</v>
      </c>
      <c r="S129" s="9" t="s">
        <v>74</v>
      </c>
      <c r="T129" s="8">
        <v>2017</v>
      </c>
      <c r="U129" s="12">
        <v>42916</v>
      </c>
      <c r="V129" s="9"/>
    </row>
    <row r="130" spans="1:22" ht="12.75">
      <c r="A130" s="15">
        <v>2017</v>
      </c>
      <c r="B130" s="15" t="s">
        <v>78</v>
      </c>
      <c r="C130" s="15">
        <v>3000</v>
      </c>
      <c r="D130" t="s">
        <v>76</v>
      </c>
      <c r="E130" s="5">
        <f>+'[3]Tabla 235301'!E167+'[3]Tabla 235301'!E168+'[3]Tabla 235301'!E169</f>
        <v>0</v>
      </c>
      <c r="F130" s="5">
        <f>+'[3]Tabla 235301'!F167+'[3]Tabla 235301'!F168+'[3]Tabla 235301'!F169</f>
        <v>0</v>
      </c>
      <c r="G130" s="5">
        <f>+'[3]Tabla 235301'!G167+'[3]Tabla 235301'!G168+'[3]Tabla 235301'!G169</f>
        <v>0</v>
      </c>
      <c r="R130" s="16">
        <v>42916</v>
      </c>
      <c r="S130" s="9" t="s">
        <v>74</v>
      </c>
      <c r="T130" s="8">
        <v>2017</v>
      </c>
      <c r="U130" s="12">
        <v>42916</v>
      </c>
      <c r="V130" s="9"/>
    </row>
    <row r="131" spans="1:22" ht="12.75">
      <c r="A131" s="15">
        <v>2017</v>
      </c>
      <c r="B131" s="15" t="s">
        <v>78</v>
      </c>
      <c r="C131" s="15">
        <v>3000</v>
      </c>
      <c r="D131" t="s">
        <v>76</v>
      </c>
      <c r="E131" s="5">
        <f>+'[3]Tabla 235301'!E170+'[3]Tabla 235301'!E171+'[3]Tabla 235301'!E172</f>
        <v>0</v>
      </c>
      <c r="F131" s="5">
        <f>+'[3]Tabla 235301'!F170+'[3]Tabla 235301'!F171+'[3]Tabla 235301'!F172</f>
        <v>0</v>
      </c>
      <c r="G131" s="5">
        <f>+'[3]Tabla 235301'!G170+'[3]Tabla 235301'!G171+'[3]Tabla 235301'!G172</f>
        <v>0</v>
      </c>
      <c r="R131" s="16">
        <v>42916</v>
      </c>
      <c r="S131" s="9" t="s">
        <v>74</v>
      </c>
      <c r="T131" s="8">
        <v>2017</v>
      </c>
      <c r="U131" s="12">
        <v>42916</v>
      </c>
      <c r="V131" s="9"/>
    </row>
    <row r="132" spans="1:22" ht="12.75">
      <c r="A132" s="15">
        <v>2017</v>
      </c>
      <c r="B132" s="15" t="s">
        <v>78</v>
      </c>
      <c r="C132" s="15">
        <v>3000</v>
      </c>
      <c r="D132" t="s">
        <v>76</v>
      </c>
      <c r="E132" s="5">
        <f>+'[3]Tabla 235301'!E173</f>
        <v>0</v>
      </c>
      <c r="F132" s="5">
        <f>+'[3]Tabla 235301'!F173</f>
        <v>0</v>
      </c>
      <c r="G132" s="5">
        <f>+'[3]Tabla 235301'!G173</f>
        <v>0</v>
      </c>
      <c r="R132" s="16">
        <v>42916</v>
      </c>
      <c r="S132" s="9" t="s">
        <v>74</v>
      </c>
      <c r="T132" s="8">
        <v>2017</v>
      </c>
      <c r="U132" s="12">
        <v>42916</v>
      </c>
      <c r="V132" s="9"/>
    </row>
    <row r="133" spans="1:22" ht="12.75">
      <c r="A133" s="15">
        <v>2017</v>
      </c>
      <c r="B133" s="15" t="s">
        <v>78</v>
      </c>
      <c r="C133" s="15">
        <v>4000</v>
      </c>
      <c r="D133" s="13" t="s">
        <v>77</v>
      </c>
      <c r="E133">
        <f>+'[3]Tabla 235301'!E174</f>
        <v>0</v>
      </c>
      <c r="F133">
        <f>+'[3]Tabla 235301'!F174</f>
        <v>0</v>
      </c>
      <c r="G133">
        <f>+'[3]Tabla 235301'!G174</f>
        <v>0</v>
      </c>
      <c r="R133" s="16">
        <v>42916</v>
      </c>
      <c r="S133" s="9" t="s">
        <v>74</v>
      </c>
      <c r="T133" s="8">
        <v>2017</v>
      </c>
      <c r="U133" s="12">
        <v>42916</v>
      </c>
      <c r="V133" s="9"/>
    </row>
    <row r="134" spans="1:22" ht="12.75">
      <c r="A134" s="15">
        <v>2017</v>
      </c>
      <c r="B134" s="15" t="s">
        <v>78</v>
      </c>
      <c r="C134" s="15">
        <v>4000</v>
      </c>
      <c r="D134" s="13" t="s">
        <v>77</v>
      </c>
      <c r="E134">
        <f>+'[3]Tabla 235301'!E175+'[3]Tabla 235301'!E176</f>
        <v>0</v>
      </c>
      <c r="F134">
        <f>+'[3]Tabla 235301'!F175+'[3]Tabla 235301'!F176</f>
        <v>0</v>
      </c>
      <c r="G134">
        <f>+'[3]Tabla 235301'!G175+'[3]Tabla 235301'!G176</f>
        <v>0</v>
      </c>
      <c r="R134" s="16">
        <v>42916</v>
      </c>
      <c r="S134" s="9" t="s">
        <v>74</v>
      </c>
      <c r="T134" s="8">
        <v>2017</v>
      </c>
      <c r="U134" s="12">
        <v>42916</v>
      </c>
      <c r="V134" s="9"/>
    </row>
    <row r="135" spans="1:22" ht="12.75">
      <c r="A135" s="11" t="s">
        <v>83</v>
      </c>
      <c r="B135" s="8"/>
      <c r="C135" s="8"/>
      <c r="R135" s="9"/>
      <c r="S135" s="9"/>
      <c r="T135" s="8"/>
      <c r="U135" s="8"/>
      <c r="V135" s="9"/>
    </row>
    <row r="136" spans="1:21" ht="12.75">
      <c r="A136" s="15">
        <v>2017</v>
      </c>
      <c r="B136" s="15" t="s">
        <v>79</v>
      </c>
      <c r="C136" s="15">
        <v>1000</v>
      </c>
      <c r="D136" s="13" t="s">
        <v>73</v>
      </c>
      <c r="E136" s="5">
        <f>+'[3]Tabla 235301'!E132</f>
        <v>0</v>
      </c>
      <c r="F136" s="5">
        <f>+'[3]Tabla 235301'!F132</f>
        <v>0</v>
      </c>
      <c r="G136" s="5">
        <f>+'[3]Tabla 235301'!G132</f>
        <v>0</v>
      </c>
      <c r="R136" s="12">
        <v>43007</v>
      </c>
      <c r="S136" s="8" t="s">
        <v>74</v>
      </c>
      <c r="T136" s="8">
        <v>2017</v>
      </c>
      <c r="U136" s="12">
        <v>43007</v>
      </c>
    </row>
    <row r="137" spans="1:21" ht="12.75">
      <c r="A137" s="15">
        <v>2017</v>
      </c>
      <c r="B137" s="15" t="s">
        <v>79</v>
      </c>
      <c r="C137" s="15">
        <v>1000</v>
      </c>
      <c r="D137" s="13" t="s">
        <v>73</v>
      </c>
      <c r="E137" s="5">
        <f>+'[3]Tabla 235301'!E133+'[3]Tabla 235301'!E134</f>
        <v>0</v>
      </c>
      <c r="F137" s="5">
        <f>+'[3]Tabla 235301'!F133+'[3]Tabla 235301'!F134</f>
        <v>0</v>
      </c>
      <c r="G137" s="5">
        <f>+'[3]Tabla 235301'!G133+'[3]Tabla 235301'!G134</f>
        <v>0</v>
      </c>
      <c r="R137" s="12">
        <v>43007</v>
      </c>
      <c r="S137" s="8" t="s">
        <v>74</v>
      </c>
      <c r="T137" s="8">
        <v>2017</v>
      </c>
      <c r="U137" s="12">
        <v>43007</v>
      </c>
    </row>
    <row r="138" spans="1:21" ht="12.75">
      <c r="A138" s="15">
        <v>2017</v>
      </c>
      <c r="B138" s="15" t="s">
        <v>79</v>
      </c>
      <c r="C138" s="15">
        <v>1000</v>
      </c>
      <c r="D138" s="13" t="s">
        <v>73</v>
      </c>
      <c r="E138" s="5">
        <f>+'[3]Tabla 235301'!E135+'[3]Tabla 235301'!E136+'[3]Tabla 235301'!E137+'[3]Tabla 235301'!E138</f>
        <v>0</v>
      </c>
      <c r="F138" s="5">
        <f>+'[3]Tabla 235301'!F135+'[3]Tabla 235301'!F136+'[3]Tabla 235301'!F137+'[3]Tabla 235301'!F138</f>
        <v>0</v>
      </c>
      <c r="G138" s="5">
        <f>+'[3]Tabla 235301'!G135+'[3]Tabla 235301'!G136+'[3]Tabla 235301'!G137+'[3]Tabla 235301'!G138</f>
        <v>0</v>
      </c>
      <c r="R138" s="12">
        <v>43007</v>
      </c>
      <c r="S138" s="8" t="s">
        <v>74</v>
      </c>
      <c r="T138" s="8">
        <v>2017</v>
      </c>
      <c r="U138" s="12">
        <v>43007</v>
      </c>
    </row>
    <row r="139" spans="1:21" ht="12.75">
      <c r="A139" s="15">
        <v>2017</v>
      </c>
      <c r="B139" s="15" t="s">
        <v>79</v>
      </c>
      <c r="C139" s="15">
        <v>1000</v>
      </c>
      <c r="D139" s="13" t="s">
        <v>73</v>
      </c>
      <c r="E139" s="5">
        <f>+'[3]Tabla 235301'!E139+'[3]Tabla 235301'!E140</f>
        <v>0</v>
      </c>
      <c r="F139" s="5">
        <f>+'[3]Tabla 235301'!F139+'[3]Tabla 235301'!F140</f>
        <v>0</v>
      </c>
      <c r="G139" s="5">
        <f>+'[3]Tabla 235301'!G139+'[3]Tabla 235301'!G140</f>
        <v>0</v>
      </c>
      <c r="R139" s="12">
        <v>43007</v>
      </c>
      <c r="S139" s="8" t="s">
        <v>74</v>
      </c>
      <c r="T139" s="8">
        <v>2017</v>
      </c>
      <c r="U139" s="12">
        <v>43007</v>
      </c>
    </row>
    <row r="140" spans="1:21" ht="12.75">
      <c r="A140" s="15">
        <v>2017</v>
      </c>
      <c r="B140" s="15" t="s">
        <v>79</v>
      </c>
      <c r="C140" s="15">
        <v>1000</v>
      </c>
      <c r="D140" s="13" t="s">
        <v>73</v>
      </c>
      <c r="E140" s="5">
        <f>+'[3]Tabla 235301'!E141</f>
        <v>0</v>
      </c>
      <c r="F140" s="5">
        <f>+'[3]Tabla 235301'!F141</f>
        <v>0</v>
      </c>
      <c r="G140" s="5">
        <f>+'[3]Tabla 235301'!G141</f>
        <v>0</v>
      </c>
      <c r="R140" s="12">
        <v>43007</v>
      </c>
      <c r="S140" s="8" t="s">
        <v>74</v>
      </c>
      <c r="T140" s="8">
        <v>2017</v>
      </c>
      <c r="U140" s="12">
        <v>43007</v>
      </c>
    </row>
    <row r="141" spans="1:21" ht="12.75">
      <c r="A141" s="15">
        <v>2017</v>
      </c>
      <c r="B141" s="15" t="s">
        <v>79</v>
      </c>
      <c r="C141" s="15">
        <v>2000</v>
      </c>
      <c r="D141" t="s">
        <v>75</v>
      </c>
      <c r="E141" s="5">
        <f>+'[3]Tabla 235301'!E142+'[3]Tabla 235301'!E143+'[3]Tabla 235301'!E144+'[3]Tabla 235301'!E145+'[3]Tabla 235301'!E146</f>
        <v>0</v>
      </c>
      <c r="F141" s="5">
        <f>+'[3]Tabla 235301'!F142+'[3]Tabla 235301'!F143+'[3]Tabla 235301'!F144+'[3]Tabla 235301'!F145+'[3]Tabla 235301'!F146</f>
        <v>0</v>
      </c>
      <c r="G141" s="5">
        <f>+'[3]Tabla 235301'!G142+'[3]Tabla 235301'!G143+'[3]Tabla 235301'!G144+'[3]Tabla 235301'!G145+'[3]Tabla 235301'!G146</f>
        <v>0</v>
      </c>
      <c r="R141" s="12">
        <v>43007</v>
      </c>
      <c r="S141" s="8" t="s">
        <v>74</v>
      </c>
      <c r="T141" s="8">
        <v>2017</v>
      </c>
      <c r="U141" s="12">
        <v>43007</v>
      </c>
    </row>
    <row r="142" spans="1:21" ht="12.75">
      <c r="A142" s="15">
        <v>2017</v>
      </c>
      <c r="B142" s="15" t="s">
        <v>79</v>
      </c>
      <c r="C142" s="15">
        <v>2000</v>
      </c>
      <c r="D142" t="s">
        <v>75</v>
      </c>
      <c r="E142" s="5">
        <f>+'[3]Tabla 235301'!E149</f>
        <v>0</v>
      </c>
      <c r="F142" s="5">
        <f>+'[3]Tabla 235301'!F149</f>
        <v>0</v>
      </c>
      <c r="G142" s="5">
        <f>+'[3]Tabla 235301'!G149</f>
        <v>0</v>
      </c>
      <c r="R142" s="12">
        <v>43007</v>
      </c>
      <c r="S142" s="8" t="s">
        <v>74</v>
      </c>
      <c r="T142" s="8">
        <v>2017</v>
      </c>
      <c r="U142" s="12">
        <v>43007</v>
      </c>
    </row>
    <row r="143" spans="1:21" ht="12.75">
      <c r="A143" s="15">
        <v>2017</v>
      </c>
      <c r="B143" s="15" t="s">
        <v>79</v>
      </c>
      <c r="C143" s="15">
        <v>2000</v>
      </c>
      <c r="D143" t="s">
        <v>75</v>
      </c>
      <c r="E143" s="5">
        <f>+'[3]Tabla 235301'!E150+'[3]Tabla 235301'!E151+'[3]Tabla 235301'!E152+'[3]Tabla 235301'!E153+'[3]Tabla 235301'!E154</f>
        <v>0</v>
      </c>
      <c r="F143" s="5">
        <f>+'[3]Tabla 235301'!F150+'[3]Tabla 235301'!F151+'[3]Tabla 235301'!F152+'[3]Tabla 235301'!F153+'[3]Tabla 235301'!F154</f>
        <v>0</v>
      </c>
      <c r="G143" s="5">
        <f>+'[3]Tabla 235301'!G150+'[3]Tabla 235301'!G151+'[3]Tabla 235301'!G152+'[3]Tabla 235301'!G153+'[3]Tabla 235301'!G154</f>
        <v>0</v>
      </c>
      <c r="R143" s="12">
        <v>43007</v>
      </c>
      <c r="S143" s="8" t="s">
        <v>74</v>
      </c>
      <c r="T143" s="8">
        <v>2017</v>
      </c>
      <c r="U143" s="12">
        <v>43007</v>
      </c>
    </row>
    <row r="144" spans="1:21" ht="12.75">
      <c r="A144" s="15">
        <v>2017</v>
      </c>
      <c r="B144" s="15" t="s">
        <v>79</v>
      </c>
      <c r="C144" s="15">
        <v>2000</v>
      </c>
      <c r="D144" t="s">
        <v>75</v>
      </c>
      <c r="E144" s="5">
        <f>+'[3]Tabla 235301'!E155+'[3]Tabla 235301'!E156</f>
        <v>0</v>
      </c>
      <c r="F144" s="5">
        <f>+'[3]Tabla 235301'!F155+'[3]Tabla 235301'!F156</f>
        <v>0</v>
      </c>
      <c r="G144" s="5">
        <f>+'[3]Tabla 235301'!G155+'[3]Tabla 235301'!G156</f>
        <v>0</v>
      </c>
      <c r="R144" s="12">
        <v>43007</v>
      </c>
      <c r="S144" s="8" t="s">
        <v>74</v>
      </c>
      <c r="T144" s="8">
        <v>2017</v>
      </c>
      <c r="U144" s="12">
        <v>43007</v>
      </c>
    </row>
    <row r="145" spans="1:21" ht="12.75">
      <c r="A145" s="15">
        <v>2017</v>
      </c>
      <c r="B145" s="15" t="s">
        <v>79</v>
      </c>
      <c r="C145" s="15">
        <v>2000</v>
      </c>
      <c r="D145" t="s">
        <v>75</v>
      </c>
      <c r="E145" s="5">
        <f>+'[3]Tabla 235301'!E157</f>
        <v>0</v>
      </c>
      <c r="F145" s="5"/>
      <c r="G145" s="5"/>
      <c r="R145" s="12">
        <v>43007</v>
      </c>
      <c r="S145" s="8" t="s">
        <v>74</v>
      </c>
      <c r="T145" s="8">
        <v>2017</v>
      </c>
      <c r="U145" s="12">
        <v>43007</v>
      </c>
    </row>
    <row r="146" spans="1:21" ht="12.75">
      <c r="A146" s="15">
        <v>2017</v>
      </c>
      <c r="B146" s="15" t="s">
        <v>79</v>
      </c>
      <c r="C146" s="15">
        <v>2000</v>
      </c>
      <c r="D146" t="s">
        <v>75</v>
      </c>
      <c r="E146" s="5">
        <f>+'[3]Tabla 235301'!E158+'[3]Tabla 235301'!E159+'[3]Tabla 235301'!E160+'[3]Tabla 235301'!E161</f>
        <v>0</v>
      </c>
      <c r="F146" s="5">
        <f>+'[3]Tabla 235301'!F158+'[3]Tabla 235301'!F159+'[3]Tabla 235301'!F160+'[3]Tabla 235301'!F161</f>
        <v>0</v>
      </c>
      <c r="G146" s="5">
        <f>+'[3]Tabla 235301'!G158+'[3]Tabla 235301'!G159+'[3]Tabla 235301'!G160+'[3]Tabla 235301'!G161</f>
        <v>0</v>
      </c>
      <c r="R146" s="12">
        <v>43007</v>
      </c>
      <c r="S146" s="8" t="s">
        <v>74</v>
      </c>
      <c r="T146" s="8">
        <v>2017</v>
      </c>
      <c r="U146" s="12">
        <v>43007</v>
      </c>
    </row>
    <row r="147" spans="1:21" ht="12.75">
      <c r="A147" s="15">
        <v>2017</v>
      </c>
      <c r="B147" s="15" t="s">
        <v>79</v>
      </c>
      <c r="C147" s="15">
        <v>2000</v>
      </c>
      <c r="D147" t="s">
        <v>75</v>
      </c>
      <c r="E147" s="5">
        <f>+'[3]Tabla 235301'!E162+'[3]Tabla 235301'!E163+'[3]Tabla 235301'!E164+'[3]Tabla 235301'!E165+'[3]Tabla 235301'!E166+'[3]Tabla 235301'!E167</f>
        <v>0</v>
      </c>
      <c r="F147" s="5">
        <f>+'[3]Tabla 235301'!F162+'[3]Tabla 235301'!F163+'[3]Tabla 235301'!F164+'[3]Tabla 235301'!F165+'[3]Tabla 235301'!F166+'[3]Tabla 235301'!F167</f>
        <v>0</v>
      </c>
      <c r="G147" s="5">
        <f>+'[3]Tabla 235301'!G162+'[3]Tabla 235301'!G163+'[3]Tabla 235301'!G164+'[3]Tabla 235301'!G165+'[3]Tabla 235301'!G166+'[3]Tabla 235301'!G167</f>
        <v>0</v>
      </c>
      <c r="R147" s="12">
        <v>43007</v>
      </c>
      <c r="S147" s="8" t="s">
        <v>74</v>
      </c>
      <c r="T147" s="8">
        <v>2017</v>
      </c>
      <c r="U147" s="12">
        <v>43007</v>
      </c>
    </row>
    <row r="148" spans="1:21" ht="12.75">
      <c r="A148" s="15">
        <v>2017</v>
      </c>
      <c r="B148" s="15" t="s">
        <v>79</v>
      </c>
      <c r="C148" s="15">
        <v>3000</v>
      </c>
      <c r="D148" t="s">
        <v>76</v>
      </c>
      <c r="E148" s="5">
        <f>+'[3]Tabla 235301'!E168+'[3]Tabla 235301'!E169+'[3]Tabla 235301'!E170+'[3]Tabla 235301'!E171+'[3]Tabla 235301'!E172</f>
        <v>0</v>
      </c>
      <c r="F148" s="5">
        <f>+'[3]Tabla 235301'!F168+'[3]Tabla 235301'!F169+'[3]Tabla 235301'!F170+'[3]Tabla 235301'!F171+'[3]Tabla 235301'!F172</f>
        <v>0</v>
      </c>
      <c r="G148" s="5">
        <f>+'[3]Tabla 235301'!G168+'[3]Tabla 235301'!G169+'[3]Tabla 235301'!G170+'[3]Tabla 235301'!G171+'[3]Tabla 235301'!G172</f>
        <v>0</v>
      </c>
      <c r="R148" s="12">
        <v>43007</v>
      </c>
      <c r="S148" s="8" t="s">
        <v>74</v>
      </c>
      <c r="T148" s="8">
        <v>2017</v>
      </c>
      <c r="U148" s="12">
        <v>43007</v>
      </c>
    </row>
    <row r="149" spans="1:21" ht="12.75">
      <c r="A149" s="15">
        <v>2017</v>
      </c>
      <c r="B149" s="15" t="s">
        <v>79</v>
      </c>
      <c r="C149" s="15">
        <v>3000</v>
      </c>
      <c r="D149" t="s">
        <v>76</v>
      </c>
      <c r="E149" s="5">
        <f>+'[3]Tabla 235301'!E173+'[3]Tabla 235301'!E174+'[3]Tabla 235301'!E176+'[3]Tabla 235301'!E177</f>
        <v>0</v>
      </c>
      <c r="F149" s="5">
        <f>+'[3]Tabla 235301'!F173+'[3]Tabla 235301'!F174+'[3]Tabla 235301'!F176+'[3]Tabla 235301'!F177</f>
        <v>0</v>
      </c>
      <c r="G149" s="5">
        <f>+'[3]Tabla 235301'!G173+'[3]Tabla 235301'!G174+'[3]Tabla 235301'!G176+'[3]Tabla 235301'!G177</f>
        <v>0</v>
      </c>
      <c r="R149" s="12">
        <v>43007</v>
      </c>
      <c r="S149" s="8" t="s">
        <v>74</v>
      </c>
      <c r="T149" s="8">
        <v>2017</v>
      </c>
      <c r="U149" s="12">
        <v>43007</v>
      </c>
    </row>
    <row r="150" spans="1:21" ht="12.75">
      <c r="A150" s="15">
        <v>2017</v>
      </c>
      <c r="B150" s="15" t="s">
        <v>79</v>
      </c>
      <c r="C150" s="15">
        <v>3000</v>
      </c>
      <c r="D150" t="s">
        <v>76</v>
      </c>
      <c r="E150" s="5">
        <f>+'[3]Tabla 235301'!E175+'[3]Tabla 235301'!E178+'[3]Tabla 235301'!E179+'[3]Tabla 235301'!E180</f>
        <v>0</v>
      </c>
      <c r="F150" s="5">
        <f>+'[3]Tabla 235301'!F175+'[3]Tabla 235301'!F178+'[3]Tabla 235301'!F179+'[3]Tabla 235301'!F180</f>
        <v>0</v>
      </c>
      <c r="G150" s="5">
        <f>+'[3]Tabla 235301'!G175+'[3]Tabla 235301'!G178+'[3]Tabla 235301'!G179+'[3]Tabla 235301'!G180</f>
        <v>0</v>
      </c>
      <c r="R150" s="12">
        <v>43007</v>
      </c>
      <c r="S150" s="8" t="s">
        <v>74</v>
      </c>
      <c r="T150" s="8">
        <v>2017</v>
      </c>
      <c r="U150" s="12">
        <v>43007</v>
      </c>
    </row>
    <row r="151" spans="1:21" ht="12.75">
      <c r="A151" s="15">
        <v>2017</v>
      </c>
      <c r="B151" s="15" t="s">
        <v>79</v>
      </c>
      <c r="C151" s="15">
        <v>3000</v>
      </c>
      <c r="D151" t="s">
        <v>76</v>
      </c>
      <c r="E151" s="5">
        <f>+'[3]Tabla 235301'!E181+'[3]Tabla 235301'!E182+'[3]Tabla 235301'!E183+'[3]Tabla 235301'!E184</f>
        <v>0</v>
      </c>
      <c r="F151" s="5">
        <f>+'[3]Tabla 235301'!F181+'[3]Tabla 235301'!F182+'[3]Tabla 235301'!F183+'[3]Tabla 235301'!F184</f>
        <v>0</v>
      </c>
      <c r="G151" s="5">
        <f>+'[3]Tabla 235301'!G181+'[3]Tabla 235301'!G182+'[3]Tabla 235301'!G183+'[3]Tabla 235301'!G184</f>
        <v>0</v>
      </c>
      <c r="R151" s="12">
        <v>43007</v>
      </c>
      <c r="S151" s="8" t="s">
        <v>74</v>
      </c>
      <c r="T151" s="8">
        <v>2017</v>
      </c>
      <c r="U151" s="12">
        <v>43007</v>
      </c>
    </row>
    <row r="152" spans="1:21" ht="12.75">
      <c r="A152" s="15">
        <v>2017</v>
      </c>
      <c r="B152" s="15" t="s">
        <v>79</v>
      </c>
      <c r="C152" s="15">
        <v>3000</v>
      </c>
      <c r="D152" t="s">
        <v>76</v>
      </c>
      <c r="E152" s="5">
        <f>+'[3]Tabla 235301'!E185+'[3]Tabla 235301'!E186+'[3]Tabla 235301'!E187+'[3]Tabla 235301'!E188+'[3]Tabla 235301'!E189</f>
        <v>0</v>
      </c>
      <c r="F152" s="5">
        <f>+'[3]Tabla 235301'!F185+'[3]Tabla 235301'!F186+'[3]Tabla 235301'!F187+'[3]Tabla 235301'!F188+'[3]Tabla 235301'!F189</f>
        <v>0</v>
      </c>
      <c r="G152" s="5">
        <f>+'[3]Tabla 235301'!G185+'[3]Tabla 235301'!G186+'[3]Tabla 235301'!G187+'[3]Tabla 235301'!G188+'[3]Tabla 235301'!G189</f>
        <v>0</v>
      </c>
      <c r="R152" s="12">
        <v>43007</v>
      </c>
      <c r="S152" s="8" t="s">
        <v>74</v>
      </c>
      <c r="T152" s="8">
        <v>2017</v>
      </c>
      <c r="U152" s="12">
        <v>43007</v>
      </c>
    </row>
    <row r="153" spans="1:21" ht="12.75">
      <c r="A153" s="15">
        <v>2017</v>
      </c>
      <c r="B153" s="15" t="s">
        <v>79</v>
      </c>
      <c r="C153" s="15">
        <v>3000</v>
      </c>
      <c r="D153" t="s">
        <v>76</v>
      </c>
      <c r="E153" s="5">
        <f>+'[3]Tabla 235301'!E190</f>
        <v>0</v>
      </c>
      <c r="F153" s="5">
        <f>+'[3]Tabla 235301'!F190</f>
        <v>0</v>
      </c>
      <c r="G153" s="5">
        <f>+'[3]Tabla 235301'!G190</f>
        <v>0</v>
      </c>
      <c r="R153" s="12">
        <v>43007</v>
      </c>
      <c r="S153" s="8" t="s">
        <v>74</v>
      </c>
      <c r="T153" s="8">
        <v>2017</v>
      </c>
      <c r="U153" s="12">
        <v>43007</v>
      </c>
    </row>
    <row r="154" spans="1:21" ht="12.75">
      <c r="A154" s="15">
        <v>2017</v>
      </c>
      <c r="B154" s="15" t="s">
        <v>79</v>
      </c>
      <c r="C154" s="15">
        <v>3000</v>
      </c>
      <c r="D154" t="s">
        <v>76</v>
      </c>
      <c r="E154" s="5">
        <f>+'[3]Tabla 235301'!E191+'[3]Tabla 235301'!E192+'[3]Tabla 235301'!E193</f>
        <v>0</v>
      </c>
      <c r="F154" s="5">
        <f>+'[3]Tabla 235301'!F191+'[3]Tabla 235301'!F192+'[3]Tabla 235301'!F193</f>
        <v>0</v>
      </c>
      <c r="G154" s="5">
        <f>+'[3]Tabla 235301'!G191+'[3]Tabla 235301'!G192+'[3]Tabla 235301'!G193</f>
        <v>0</v>
      </c>
      <c r="R154" s="12">
        <v>43007</v>
      </c>
      <c r="S154" s="8" t="s">
        <v>74</v>
      </c>
      <c r="T154" s="8">
        <v>2017</v>
      </c>
      <c r="U154" s="12">
        <v>43007</v>
      </c>
    </row>
    <row r="155" spans="1:21" ht="12.75">
      <c r="A155" s="15">
        <v>2017</v>
      </c>
      <c r="B155" s="15" t="s">
        <v>79</v>
      </c>
      <c r="C155" s="15">
        <v>3000</v>
      </c>
      <c r="D155" t="s">
        <v>76</v>
      </c>
      <c r="E155" s="5">
        <f>+'[3]Tabla 235301'!E194+'[3]Tabla 235301'!E195+'[3]Tabla 235301'!E196</f>
        <v>0</v>
      </c>
      <c r="F155" s="5">
        <f>+'[3]Tabla 235301'!F194+'[3]Tabla 235301'!F195+'[3]Tabla 235301'!F196</f>
        <v>0</v>
      </c>
      <c r="G155" s="5">
        <f>+'[3]Tabla 235301'!G194+'[3]Tabla 235301'!G195+'[3]Tabla 235301'!G196</f>
        <v>0</v>
      </c>
      <c r="R155" s="12">
        <v>43007</v>
      </c>
      <c r="S155" s="8" t="s">
        <v>74</v>
      </c>
      <c r="T155" s="8">
        <v>2017</v>
      </c>
      <c r="U155" s="12">
        <v>43007</v>
      </c>
    </row>
    <row r="156" spans="1:21" ht="12.75">
      <c r="A156" s="15">
        <v>2017</v>
      </c>
      <c r="B156" s="15" t="s">
        <v>79</v>
      </c>
      <c r="C156" s="15">
        <v>3000</v>
      </c>
      <c r="D156" t="s">
        <v>76</v>
      </c>
      <c r="E156" s="5">
        <f>+'[3]Tabla 235301'!E197</f>
        <v>0</v>
      </c>
      <c r="F156" s="5">
        <f>+'[3]Tabla 235301'!F197</f>
        <v>0</v>
      </c>
      <c r="G156" s="5">
        <f>+'[3]Tabla 235301'!G197</f>
        <v>0</v>
      </c>
      <c r="R156" s="12">
        <v>43007</v>
      </c>
      <c r="S156" s="8" t="s">
        <v>74</v>
      </c>
      <c r="T156" s="8">
        <v>2017</v>
      </c>
      <c r="U156" s="12">
        <v>43007</v>
      </c>
    </row>
    <row r="157" spans="1:21" ht="12.75">
      <c r="A157" s="15">
        <v>2017</v>
      </c>
      <c r="B157" s="15" t="s">
        <v>79</v>
      </c>
      <c r="C157" s="15">
        <v>4000</v>
      </c>
      <c r="D157" s="13" t="s">
        <v>77</v>
      </c>
      <c r="E157">
        <f>+'[3]Tabla 235301'!E198</f>
        <v>0</v>
      </c>
      <c r="F157">
        <f>+'[3]Tabla 235301'!F198</f>
        <v>0</v>
      </c>
      <c r="G157">
        <f>+'[3]Tabla 235301'!G198</f>
        <v>0</v>
      </c>
      <c r="R157" s="12">
        <v>43007</v>
      </c>
      <c r="S157" s="8" t="s">
        <v>74</v>
      </c>
      <c r="T157" s="8">
        <v>2017</v>
      </c>
      <c r="U157" s="12">
        <v>43007</v>
      </c>
    </row>
    <row r="158" spans="1:21" ht="12.75">
      <c r="A158" s="15">
        <v>2017</v>
      </c>
      <c r="B158" s="15" t="s">
        <v>79</v>
      </c>
      <c r="C158" s="15">
        <v>4000</v>
      </c>
      <c r="D158" s="13" t="s">
        <v>77</v>
      </c>
      <c r="E158">
        <f>+'[3]Tabla 235301'!E199+'[3]Tabla 235301'!E200</f>
        <v>0</v>
      </c>
      <c r="F158">
        <f>+'[3]Tabla 235301'!F199+'[3]Tabla 235301'!F200</f>
        <v>0</v>
      </c>
      <c r="G158">
        <f>+'[3]Tabla 235301'!G199+'[3]Tabla 235301'!G200</f>
        <v>0</v>
      </c>
      <c r="R158" s="12">
        <v>43007</v>
      </c>
      <c r="S158" s="8" t="s">
        <v>74</v>
      </c>
      <c r="T158" s="8">
        <v>2017</v>
      </c>
      <c r="U158" s="12">
        <v>43007</v>
      </c>
    </row>
    <row r="159" spans="1:21" ht="12.75">
      <c r="A159" s="20" t="s">
        <v>84</v>
      </c>
      <c r="B159" s="15"/>
      <c r="C159" s="8"/>
      <c r="T159" s="8"/>
      <c r="U159" s="12"/>
    </row>
    <row r="160" spans="1:22" ht="12.75">
      <c r="A160" s="15">
        <v>2017</v>
      </c>
      <c r="B160" s="18" t="s">
        <v>85</v>
      </c>
      <c r="C160" s="18">
        <v>1000</v>
      </c>
      <c r="D160" s="17" t="s">
        <v>73</v>
      </c>
      <c r="E160" s="5">
        <v>1704015</v>
      </c>
      <c r="F160" s="19">
        <v>1710070</v>
      </c>
      <c r="G160" s="19">
        <v>33825</v>
      </c>
      <c r="H160" s="9"/>
      <c r="I160" s="9"/>
      <c r="J160" s="9"/>
      <c r="K160" s="9"/>
      <c r="L160" s="9"/>
      <c r="M160" s="9"/>
      <c r="N160" s="9"/>
      <c r="O160" s="9"/>
      <c r="P160" s="9"/>
      <c r="Q160" s="9"/>
      <c r="R160" s="16">
        <v>43099</v>
      </c>
      <c r="S160" s="9" t="s">
        <v>74</v>
      </c>
      <c r="T160" s="9">
        <v>2017</v>
      </c>
      <c r="U160" s="16">
        <v>43099</v>
      </c>
      <c r="V160" s="9"/>
    </row>
    <row r="161" spans="1:22" ht="12.75">
      <c r="A161" s="15">
        <v>2017</v>
      </c>
      <c r="B161" s="18" t="s">
        <v>85</v>
      </c>
      <c r="C161" s="18">
        <v>1000</v>
      </c>
      <c r="D161" s="17" t="s">
        <v>73</v>
      </c>
      <c r="E161" s="19">
        <v>165093</v>
      </c>
      <c r="F161" s="19">
        <v>162313</v>
      </c>
      <c r="G161" s="19">
        <v>51411</v>
      </c>
      <c r="H161" s="9"/>
      <c r="I161" s="9"/>
      <c r="J161" s="9"/>
      <c r="K161" s="9"/>
      <c r="L161" s="9"/>
      <c r="M161" s="9"/>
      <c r="N161" s="9"/>
      <c r="O161" s="9"/>
      <c r="P161" s="9"/>
      <c r="Q161" s="9"/>
      <c r="R161" s="16">
        <v>43099</v>
      </c>
      <c r="S161" s="9" t="s">
        <v>74</v>
      </c>
      <c r="T161" s="9">
        <v>2017</v>
      </c>
      <c r="U161" s="16">
        <v>43099</v>
      </c>
      <c r="V161" s="9"/>
    </row>
    <row r="162" spans="1:22" ht="12.75">
      <c r="A162" s="15">
        <v>2017</v>
      </c>
      <c r="B162" s="18" t="s">
        <v>85</v>
      </c>
      <c r="C162" s="18">
        <v>1000</v>
      </c>
      <c r="D162" s="17" t="s">
        <v>73</v>
      </c>
      <c r="E162" s="19">
        <v>374196</v>
      </c>
      <c r="F162" s="19">
        <v>55792190124</v>
      </c>
      <c r="G162" s="19">
        <v>928560</v>
      </c>
      <c r="H162" s="9"/>
      <c r="I162" s="9"/>
      <c r="J162" s="9"/>
      <c r="K162" s="9"/>
      <c r="L162" s="9"/>
      <c r="M162" s="9"/>
      <c r="N162" s="9"/>
      <c r="O162" s="9"/>
      <c r="P162" s="9"/>
      <c r="Q162" s="9"/>
      <c r="R162" s="16">
        <v>43099</v>
      </c>
      <c r="S162" s="9" t="s">
        <v>74</v>
      </c>
      <c r="T162" s="9">
        <v>2017</v>
      </c>
      <c r="U162" s="16">
        <v>43099</v>
      </c>
      <c r="V162" s="9"/>
    </row>
    <row r="163" spans="1:22" ht="12.75">
      <c r="A163" s="15">
        <v>2017</v>
      </c>
      <c r="B163" s="18" t="s">
        <v>85</v>
      </c>
      <c r="C163" s="18">
        <v>1000</v>
      </c>
      <c r="D163" s="17" t="s">
        <v>73</v>
      </c>
      <c r="E163" s="19">
        <v>3846151</v>
      </c>
      <c r="F163" s="19"/>
      <c r="G163" s="19">
        <f>+'[4]Tabla 235301'!G165+'[4]Tabla 235301'!G166</f>
        <v>0</v>
      </c>
      <c r="H163" s="9"/>
      <c r="I163" s="9"/>
      <c r="J163" s="9"/>
      <c r="K163" s="9"/>
      <c r="L163" s="9"/>
      <c r="M163" s="9"/>
      <c r="N163" s="9"/>
      <c r="O163" s="9"/>
      <c r="P163" s="9"/>
      <c r="Q163" s="9"/>
      <c r="R163" s="16">
        <v>43099</v>
      </c>
      <c r="S163" s="9" t="s">
        <v>74</v>
      </c>
      <c r="T163" s="9">
        <v>2017</v>
      </c>
      <c r="U163" s="16">
        <v>43099</v>
      </c>
      <c r="V163" s="9"/>
    </row>
    <row r="164" spans="1:22" ht="12.75">
      <c r="A164" s="15">
        <v>2017</v>
      </c>
      <c r="B164" s="18" t="s">
        <v>85</v>
      </c>
      <c r="C164" s="18">
        <v>1000</v>
      </c>
      <c r="D164" s="17" t="s">
        <v>73</v>
      </c>
      <c r="E164" s="19">
        <v>25380</v>
      </c>
      <c r="F164" s="19">
        <f>+'[4]Tabla 235301'!F167</f>
        <v>0</v>
      </c>
      <c r="G164" s="19">
        <f>+'[4]Tabla 235301'!G167</f>
        <v>0</v>
      </c>
      <c r="H164" s="9"/>
      <c r="I164" s="9"/>
      <c r="J164" s="9"/>
      <c r="K164" s="9"/>
      <c r="L164" s="9"/>
      <c r="M164" s="9"/>
      <c r="N164" s="9"/>
      <c r="O164" s="9"/>
      <c r="P164" s="9"/>
      <c r="Q164" s="9"/>
      <c r="R164" s="16">
        <v>43099</v>
      </c>
      <c r="S164" s="9" t="s">
        <v>74</v>
      </c>
      <c r="T164" s="9">
        <v>2017</v>
      </c>
      <c r="U164" s="16">
        <v>43099</v>
      </c>
      <c r="V164" s="9"/>
    </row>
    <row r="165" spans="1:22" ht="12.75">
      <c r="A165" s="15">
        <v>2017</v>
      </c>
      <c r="B165" s="18" t="s">
        <v>85</v>
      </c>
      <c r="C165" s="18">
        <v>2000</v>
      </c>
      <c r="D165" s="14" t="s">
        <v>75</v>
      </c>
      <c r="E165" s="19">
        <v>148016</v>
      </c>
      <c r="F165" s="19">
        <v>254584</v>
      </c>
      <c r="G165" s="19">
        <v>11</v>
      </c>
      <c r="H165" s="9"/>
      <c r="I165" s="9"/>
      <c r="J165" s="9"/>
      <c r="K165" s="9"/>
      <c r="L165" s="9"/>
      <c r="M165" s="9"/>
      <c r="N165" s="9"/>
      <c r="O165" s="9"/>
      <c r="P165" s="9"/>
      <c r="Q165" s="9"/>
      <c r="R165" s="16">
        <v>43099</v>
      </c>
      <c r="S165" s="9" t="s">
        <v>74</v>
      </c>
      <c r="T165" s="9">
        <v>2017</v>
      </c>
      <c r="U165" s="16">
        <v>43099</v>
      </c>
      <c r="V165" s="9"/>
    </row>
    <row r="166" spans="1:22" ht="12.75">
      <c r="A166" s="15">
        <v>2017</v>
      </c>
      <c r="B166" s="18" t="s">
        <v>85</v>
      </c>
      <c r="C166" s="18">
        <v>2000</v>
      </c>
      <c r="D166" s="14" t="s">
        <v>75</v>
      </c>
      <c r="E166" s="19">
        <f>+'[4]Tabla 235301'!E175</f>
        <v>0</v>
      </c>
      <c r="F166" s="19">
        <v>1069</v>
      </c>
      <c r="G166" s="19">
        <f>+'[4]Tabla 235301'!G175</f>
        <v>0</v>
      </c>
      <c r="H166" s="9"/>
      <c r="I166" s="9"/>
      <c r="J166" s="9"/>
      <c r="K166" s="9"/>
      <c r="L166" s="9"/>
      <c r="M166" s="9"/>
      <c r="N166" s="9"/>
      <c r="O166" s="9"/>
      <c r="P166" s="9"/>
      <c r="Q166" s="9"/>
      <c r="R166" s="16">
        <v>43099</v>
      </c>
      <c r="S166" s="9" t="s">
        <v>74</v>
      </c>
      <c r="T166" s="9">
        <v>2017</v>
      </c>
      <c r="U166" s="16">
        <v>43099</v>
      </c>
      <c r="V166" s="9"/>
    </row>
    <row r="167" spans="1:22" ht="12.75">
      <c r="A167" s="15">
        <v>2017</v>
      </c>
      <c r="B167" s="18" t="s">
        <v>85</v>
      </c>
      <c r="C167" s="18">
        <v>2000</v>
      </c>
      <c r="D167" s="14" t="s">
        <v>75</v>
      </c>
      <c r="E167" s="19">
        <v>12014</v>
      </c>
      <c r="F167" s="19">
        <v>12812</v>
      </c>
      <c r="G167" s="19">
        <f>+'[4]Tabla 235301'!G177+'[4]Tabla 235301'!G178+'[4]Tabla 235301'!G179+'[4]Tabla 235301'!G180+'[4]Tabla 235301'!G181</f>
        <v>0</v>
      </c>
      <c r="H167" s="9"/>
      <c r="I167" s="9"/>
      <c r="J167" s="9"/>
      <c r="K167" s="9"/>
      <c r="L167" s="9"/>
      <c r="M167" s="9"/>
      <c r="N167" s="9"/>
      <c r="O167" s="9"/>
      <c r="P167" s="9"/>
      <c r="Q167" s="9"/>
      <c r="R167" s="16">
        <v>43099</v>
      </c>
      <c r="S167" s="9" t="s">
        <v>74</v>
      </c>
      <c r="T167" s="9">
        <v>2017</v>
      </c>
      <c r="U167" s="16">
        <v>43099</v>
      </c>
      <c r="V167" s="9"/>
    </row>
    <row r="168" spans="1:22" ht="12.75">
      <c r="A168" s="15">
        <v>2017</v>
      </c>
      <c r="B168" s="18" t="s">
        <v>85</v>
      </c>
      <c r="C168" s="18">
        <v>2000</v>
      </c>
      <c r="D168" s="14" t="s">
        <v>75</v>
      </c>
      <c r="E168" s="19">
        <v>2139</v>
      </c>
      <c r="F168" s="19">
        <v>2280</v>
      </c>
      <c r="G168" s="19">
        <f>+'[4]Tabla 235301'!G183+'[4]Tabla 235301'!G185</f>
        <v>0</v>
      </c>
      <c r="H168" s="9"/>
      <c r="I168" s="9"/>
      <c r="J168" s="9"/>
      <c r="K168" s="9"/>
      <c r="L168" s="9"/>
      <c r="M168" s="9"/>
      <c r="N168" s="9"/>
      <c r="O168" s="9"/>
      <c r="P168" s="9"/>
      <c r="Q168" s="9"/>
      <c r="R168" s="16">
        <v>43099</v>
      </c>
      <c r="S168" s="9" t="s">
        <v>74</v>
      </c>
      <c r="T168" s="9">
        <v>2017</v>
      </c>
      <c r="U168" s="16">
        <v>43099</v>
      </c>
      <c r="V168" s="9"/>
    </row>
    <row r="169" spans="1:22" ht="12.75">
      <c r="A169" s="15">
        <v>2017</v>
      </c>
      <c r="B169" s="18" t="s">
        <v>85</v>
      </c>
      <c r="C169" s="18">
        <v>2000</v>
      </c>
      <c r="D169" s="14" t="s">
        <v>75</v>
      </c>
      <c r="E169" s="19">
        <v>564292</v>
      </c>
      <c r="F169" s="19"/>
      <c r="G169" s="19"/>
      <c r="H169" s="9"/>
      <c r="I169" s="9"/>
      <c r="J169" s="9"/>
      <c r="K169" s="9"/>
      <c r="L169" s="9"/>
      <c r="M169" s="9"/>
      <c r="N169" s="9"/>
      <c r="O169" s="9"/>
      <c r="P169" s="9"/>
      <c r="Q169" s="9"/>
      <c r="R169" s="16">
        <v>43099</v>
      </c>
      <c r="S169" s="9" t="s">
        <v>74</v>
      </c>
      <c r="T169" s="9">
        <v>2017</v>
      </c>
      <c r="U169" s="16">
        <v>43099</v>
      </c>
      <c r="V169" s="9"/>
    </row>
    <row r="170" spans="1:22" ht="12.75">
      <c r="A170" s="15">
        <v>2017</v>
      </c>
      <c r="B170" s="18" t="s">
        <v>85</v>
      </c>
      <c r="C170" s="18">
        <v>2000</v>
      </c>
      <c r="D170" s="14" t="s">
        <v>75</v>
      </c>
      <c r="E170" s="19">
        <v>4360</v>
      </c>
      <c r="F170" s="19">
        <v>42166</v>
      </c>
      <c r="G170" s="19">
        <f>+'[4]Tabla 235301'!G187+'[4]Tabla 235301'!G188+'[4]Tabla 235301'!G189+'[4]Tabla 235301'!G190</f>
        <v>0</v>
      </c>
      <c r="H170" s="9"/>
      <c r="I170" s="9"/>
      <c r="J170" s="9"/>
      <c r="K170" s="9"/>
      <c r="L170" s="9"/>
      <c r="M170" s="9"/>
      <c r="N170" s="9"/>
      <c r="O170" s="9"/>
      <c r="P170" s="9"/>
      <c r="Q170" s="9"/>
      <c r="R170" s="16">
        <v>43099</v>
      </c>
      <c r="S170" s="9" t="s">
        <v>74</v>
      </c>
      <c r="T170" s="9">
        <v>2017</v>
      </c>
      <c r="U170" s="16">
        <v>43099</v>
      </c>
      <c r="V170" s="9"/>
    </row>
    <row r="171" spans="1:22" ht="12.75">
      <c r="A171" s="15">
        <v>2017</v>
      </c>
      <c r="B171" s="18" t="s">
        <v>85</v>
      </c>
      <c r="C171" s="18">
        <v>2000</v>
      </c>
      <c r="D171" s="14" t="s">
        <v>75</v>
      </c>
      <c r="E171" s="19">
        <v>63982</v>
      </c>
      <c r="F171" s="19">
        <v>79994</v>
      </c>
      <c r="G171" s="19">
        <v>2443</v>
      </c>
      <c r="H171" s="9"/>
      <c r="I171" s="9"/>
      <c r="J171" s="9"/>
      <c r="K171" s="9"/>
      <c r="L171" s="9"/>
      <c r="M171" s="9"/>
      <c r="N171" s="9"/>
      <c r="O171" s="9"/>
      <c r="P171" s="9"/>
      <c r="Q171" s="9"/>
      <c r="R171" s="16">
        <v>43099</v>
      </c>
      <c r="S171" s="9" t="s">
        <v>74</v>
      </c>
      <c r="T171" s="9">
        <v>2017</v>
      </c>
      <c r="U171" s="16">
        <v>43099</v>
      </c>
      <c r="V171" s="9"/>
    </row>
    <row r="172" spans="1:22" ht="12.75">
      <c r="A172" s="15">
        <v>2017</v>
      </c>
      <c r="B172" s="18" t="s">
        <v>85</v>
      </c>
      <c r="C172" s="18">
        <v>3000</v>
      </c>
      <c r="D172" s="14" t="s">
        <v>76</v>
      </c>
      <c r="E172" s="19">
        <v>240623</v>
      </c>
      <c r="F172" s="19">
        <v>312183</v>
      </c>
      <c r="G172" s="19">
        <v>235024</v>
      </c>
      <c r="H172" s="9"/>
      <c r="I172" s="9"/>
      <c r="J172" s="9"/>
      <c r="K172" s="9"/>
      <c r="L172" s="9"/>
      <c r="M172" s="9"/>
      <c r="N172" s="9"/>
      <c r="O172" s="9"/>
      <c r="P172" s="9"/>
      <c r="Q172" s="9"/>
      <c r="R172" s="16">
        <v>43099</v>
      </c>
      <c r="S172" s="9" t="s">
        <v>74</v>
      </c>
      <c r="T172" s="9">
        <v>2017</v>
      </c>
      <c r="U172" s="16">
        <v>43099</v>
      </c>
      <c r="V172" s="9"/>
    </row>
    <row r="173" spans="1:22" ht="12.75">
      <c r="A173" s="15">
        <v>2017</v>
      </c>
      <c r="B173" s="18" t="s">
        <v>85</v>
      </c>
      <c r="C173" s="18">
        <v>3000</v>
      </c>
      <c r="D173" s="14" t="s">
        <v>76</v>
      </c>
      <c r="E173" s="19">
        <v>134460</v>
      </c>
      <c r="F173" s="19">
        <v>925326</v>
      </c>
      <c r="G173" s="19">
        <v>280179</v>
      </c>
      <c r="H173" s="9"/>
      <c r="I173" s="9"/>
      <c r="J173" s="9"/>
      <c r="K173" s="9"/>
      <c r="L173" s="9"/>
      <c r="M173" s="9"/>
      <c r="N173" s="9"/>
      <c r="O173" s="9"/>
      <c r="P173" s="9"/>
      <c r="Q173" s="9"/>
      <c r="R173" s="16">
        <v>43099</v>
      </c>
      <c r="S173" s="9" t="s">
        <v>74</v>
      </c>
      <c r="T173" s="9">
        <v>2017</v>
      </c>
      <c r="U173" s="16">
        <v>43099</v>
      </c>
      <c r="V173" s="9"/>
    </row>
    <row r="174" spans="1:22" ht="12.75">
      <c r="A174" s="15">
        <v>2017</v>
      </c>
      <c r="B174" s="18" t="s">
        <v>85</v>
      </c>
      <c r="C174" s="18">
        <v>3000</v>
      </c>
      <c r="D174" s="14" t="s">
        <v>76</v>
      </c>
      <c r="E174" s="19">
        <v>302560</v>
      </c>
      <c r="F174" s="19">
        <v>238022</v>
      </c>
      <c r="G174" s="19">
        <v>132415</v>
      </c>
      <c r="H174" s="9"/>
      <c r="I174" s="9"/>
      <c r="J174" s="9"/>
      <c r="K174" s="9"/>
      <c r="L174" s="9"/>
      <c r="M174" s="9"/>
      <c r="N174" s="9"/>
      <c r="O174" s="9"/>
      <c r="P174" s="9"/>
      <c r="Q174" s="9"/>
      <c r="R174" s="16">
        <v>43099</v>
      </c>
      <c r="S174" s="9" t="s">
        <v>74</v>
      </c>
      <c r="T174" s="9">
        <v>2017</v>
      </c>
      <c r="U174" s="16">
        <v>43099</v>
      </c>
      <c r="V174" s="9"/>
    </row>
    <row r="175" spans="1:22" ht="12.75">
      <c r="A175" s="15">
        <v>2017</v>
      </c>
      <c r="B175" s="18" t="s">
        <v>85</v>
      </c>
      <c r="C175" s="18">
        <v>3000</v>
      </c>
      <c r="D175" s="14" t="s">
        <v>76</v>
      </c>
      <c r="E175" s="19">
        <v>32141</v>
      </c>
      <c r="F175" s="19">
        <v>62114</v>
      </c>
      <c r="G175" s="19">
        <v>250</v>
      </c>
      <c r="H175" s="9"/>
      <c r="I175" s="9"/>
      <c r="J175" s="9"/>
      <c r="K175" s="9"/>
      <c r="L175" s="9"/>
      <c r="M175" s="9"/>
      <c r="N175" s="9"/>
      <c r="O175" s="9"/>
      <c r="P175" s="9"/>
      <c r="Q175" s="9"/>
      <c r="R175" s="16">
        <v>43099</v>
      </c>
      <c r="S175" s="9" t="s">
        <v>74</v>
      </c>
      <c r="T175" s="9">
        <v>2017</v>
      </c>
      <c r="U175" s="16">
        <v>43099</v>
      </c>
      <c r="V175" s="9"/>
    </row>
    <row r="176" spans="1:22" ht="12.75">
      <c r="A176" s="15">
        <v>2017</v>
      </c>
      <c r="B176" s="18" t="s">
        <v>85</v>
      </c>
      <c r="C176" s="18">
        <v>3000</v>
      </c>
      <c r="D176" s="14" t="s">
        <v>76</v>
      </c>
      <c r="E176" s="19">
        <v>346669</v>
      </c>
      <c r="F176" s="19">
        <v>436501</v>
      </c>
      <c r="G176" s="19">
        <v>100</v>
      </c>
      <c r="H176" s="9"/>
      <c r="I176" s="9"/>
      <c r="J176" s="9"/>
      <c r="K176" s="9"/>
      <c r="L176" s="9"/>
      <c r="M176" s="9"/>
      <c r="N176" s="9"/>
      <c r="O176" s="9"/>
      <c r="P176" s="9"/>
      <c r="Q176" s="9"/>
      <c r="R176" s="16">
        <v>43099</v>
      </c>
      <c r="S176" s="9" t="s">
        <v>74</v>
      </c>
      <c r="T176" s="9">
        <v>2017</v>
      </c>
      <c r="U176" s="16">
        <v>43099</v>
      </c>
      <c r="V176" s="9"/>
    </row>
    <row r="177" spans="1:22" ht="12.75">
      <c r="A177" s="15">
        <v>2017</v>
      </c>
      <c r="B177" s="18" t="s">
        <v>85</v>
      </c>
      <c r="C177" s="18">
        <v>3000</v>
      </c>
      <c r="D177" s="14" t="s">
        <v>76</v>
      </c>
      <c r="E177" s="19">
        <v>10210</v>
      </c>
      <c r="F177" s="19">
        <v>6000</v>
      </c>
      <c r="G177" s="19">
        <f>+'[4]Tabla 235301'!G222</f>
        <v>0</v>
      </c>
      <c r="H177" s="9"/>
      <c r="I177" s="9"/>
      <c r="J177" s="9"/>
      <c r="K177" s="9"/>
      <c r="L177" s="9"/>
      <c r="M177" s="9"/>
      <c r="N177" s="9"/>
      <c r="O177" s="9"/>
      <c r="P177" s="9"/>
      <c r="Q177" s="9"/>
      <c r="R177" s="16">
        <v>43099</v>
      </c>
      <c r="S177" s="9" t="s">
        <v>74</v>
      </c>
      <c r="T177" s="9">
        <v>2017</v>
      </c>
      <c r="U177" s="16">
        <v>43099</v>
      </c>
      <c r="V177" s="9"/>
    </row>
    <row r="178" spans="1:22" ht="12.75">
      <c r="A178" s="15">
        <v>2017</v>
      </c>
      <c r="B178" s="18" t="s">
        <v>85</v>
      </c>
      <c r="C178" s="18">
        <v>3000</v>
      </c>
      <c r="D178" s="14" t="s">
        <v>76</v>
      </c>
      <c r="E178" s="19">
        <v>346299</v>
      </c>
      <c r="F178" s="19">
        <v>308640</v>
      </c>
      <c r="G178" s="19">
        <v>437</v>
      </c>
      <c r="H178" s="9"/>
      <c r="I178" s="9"/>
      <c r="J178" s="9"/>
      <c r="K178" s="9"/>
      <c r="L178" s="9"/>
      <c r="M178" s="9"/>
      <c r="N178" s="9"/>
      <c r="O178" s="9"/>
      <c r="P178" s="9"/>
      <c r="Q178" s="9"/>
      <c r="R178" s="16">
        <v>43099</v>
      </c>
      <c r="S178" s="9" t="s">
        <v>74</v>
      </c>
      <c r="T178" s="9">
        <v>2017</v>
      </c>
      <c r="U178" s="16">
        <v>43099</v>
      </c>
      <c r="V178" s="9"/>
    </row>
    <row r="179" spans="1:22" ht="12.75">
      <c r="A179" s="15">
        <v>2017</v>
      </c>
      <c r="B179" s="18" t="s">
        <v>85</v>
      </c>
      <c r="C179" s="18">
        <v>3000</v>
      </c>
      <c r="D179" s="14" t="s">
        <v>76</v>
      </c>
      <c r="E179" s="19">
        <v>87319</v>
      </c>
      <c r="F179" s="19">
        <v>1030109</v>
      </c>
      <c r="G179" s="19">
        <v>18862</v>
      </c>
      <c r="H179" s="9"/>
      <c r="I179" s="9"/>
      <c r="J179" s="9"/>
      <c r="K179" s="9"/>
      <c r="L179" s="9"/>
      <c r="M179" s="9"/>
      <c r="N179" s="9"/>
      <c r="O179" s="9"/>
      <c r="P179" s="9"/>
      <c r="Q179" s="9"/>
      <c r="R179" s="16">
        <v>43099</v>
      </c>
      <c r="S179" s="9" t="s">
        <v>74</v>
      </c>
      <c r="T179" s="9">
        <v>2017</v>
      </c>
      <c r="U179" s="16">
        <v>43099</v>
      </c>
      <c r="V179" s="9"/>
    </row>
    <row r="180" spans="1:22" ht="12.75">
      <c r="A180" s="15">
        <v>2017</v>
      </c>
      <c r="B180" s="18" t="s">
        <v>85</v>
      </c>
      <c r="C180" s="18">
        <v>3000</v>
      </c>
      <c r="D180" s="14" t="s">
        <v>76</v>
      </c>
      <c r="E180" s="19">
        <v>59152</v>
      </c>
      <c r="F180" s="19">
        <v>1</v>
      </c>
      <c r="G180" s="19">
        <f>+'[4]Tabla 235301'!G229</f>
        <v>0</v>
      </c>
      <c r="H180" s="9"/>
      <c r="I180" s="9"/>
      <c r="J180" s="9"/>
      <c r="K180" s="9"/>
      <c r="L180" s="9"/>
      <c r="M180" s="9"/>
      <c r="N180" s="9"/>
      <c r="O180" s="9"/>
      <c r="P180" s="9"/>
      <c r="Q180" s="9"/>
      <c r="R180" s="16">
        <v>43099</v>
      </c>
      <c r="S180" s="9" t="s">
        <v>74</v>
      </c>
      <c r="T180" s="9">
        <v>2017</v>
      </c>
      <c r="U180" s="16">
        <v>43099</v>
      </c>
      <c r="V180" s="9"/>
    </row>
    <row r="181" spans="1:22" ht="12.75">
      <c r="A181" s="15">
        <v>2017</v>
      </c>
      <c r="B181" s="18" t="s">
        <v>85</v>
      </c>
      <c r="C181" s="18">
        <v>4000</v>
      </c>
      <c r="D181" s="17" t="s">
        <v>77</v>
      </c>
      <c r="E181" s="19">
        <v>1044940</v>
      </c>
      <c r="F181" s="19">
        <v>54495</v>
      </c>
      <c r="G181" s="19">
        <v>69</v>
      </c>
      <c r="H181" s="9"/>
      <c r="I181" s="9"/>
      <c r="J181" s="9"/>
      <c r="K181" s="9"/>
      <c r="L181" s="9"/>
      <c r="M181" s="9"/>
      <c r="N181" s="9"/>
      <c r="O181" s="9"/>
      <c r="P181" s="9"/>
      <c r="Q181" s="9"/>
      <c r="R181" s="16">
        <v>43099</v>
      </c>
      <c r="S181" s="9" t="s">
        <v>74</v>
      </c>
      <c r="T181" s="9">
        <v>2017</v>
      </c>
      <c r="U181" s="16">
        <v>43099</v>
      </c>
      <c r="V181" s="9"/>
    </row>
    <row r="182" spans="1:22" ht="12.75">
      <c r="A182" s="15">
        <v>2017</v>
      </c>
      <c r="B182" s="18" t="s">
        <v>85</v>
      </c>
      <c r="C182" s="18">
        <v>4000</v>
      </c>
      <c r="D182" s="17" t="s">
        <v>77</v>
      </c>
      <c r="E182" s="19">
        <v>451284</v>
      </c>
      <c r="F182" s="19">
        <v>285012</v>
      </c>
      <c r="G182" s="19">
        <v>8912</v>
      </c>
      <c r="H182" s="9"/>
      <c r="I182" s="9"/>
      <c r="J182" s="9"/>
      <c r="K182" s="9"/>
      <c r="L182" s="9"/>
      <c r="M182" s="9"/>
      <c r="N182" s="9"/>
      <c r="O182" s="9"/>
      <c r="P182" s="9"/>
      <c r="Q182" s="9"/>
      <c r="R182" s="16">
        <v>43099</v>
      </c>
      <c r="S182" s="9" t="s">
        <v>74</v>
      </c>
      <c r="T182" s="9">
        <v>2017</v>
      </c>
      <c r="U182" s="16">
        <v>43099</v>
      </c>
      <c r="V182" s="9"/>
    </row>
    <row r="183" spans="1:22" ht="12.75">
      <c r="A183" s="8"/>
      <c r="B183" s="9"/>
      <c r="C183" s="9"/>
      <c r="D183" s="9"/>
      <c r="E183" s="19"/>
      <c r="F183" s="19"/>
      <c r="G183" s="19"/>
      <c r="H183" s="9"/>
      <c r="I183" s="9"/>
      <c r="J183" s="9"/>
      <c r="K183" s="9"/>
      <c r="L183" s="9"/>
      <c r="M183" s="9"/>
      <c r="N183" s="9"/>
      <c r="O183" s="9"/>
      <c r="P183" s="9"/>
      <c r="Q183" s="9"/>
      <c r="R183" s="9"/>
      <c r="S183" s="9"/>
      <c r="T183" s="9"/>
      <c r="U183" s="9"/>
      <c r="V183" s="9"/>
    </row>
    <row r="184" spans="1:22" ht="12.75">
      <c r="A184" s="8"/>
      <c r="B184" s="9"/>
      <c r="C184" s="9"/>
      <c r="D184" s="9"/>
      <c r="E184" s="9"/>
      <c r="F184" s="9"/>
      <c r="G184" s="9"/>
      <c r="H184" s="9"/>
      <c r="I184" s="9"/>
      <c r="J184" s="9"/>
      <c r="K184" s="9"/>
      <c r="L184" s="9"/>
      <c r="M184" s="9"/>
      <c r="N184" s="9"/>
      <c r="O184" s="9"/>
      <c r="P184" s="9"/>
      <c r="Q184" s="9"/>
      <c r="R184" s="9"/>
      <c r="S184" s="9"/>
      <c r="T184" s="9"/>
      <c r="U184" s="9"/>
      <c r="V184" s="9"/>
    </row>
    <row r="185" ht="12.75">
      <c r="A185" s="14"/>
    </row>
  </sheetData>
  <sheetProtection/>
  <mergeCells count="1">
    <mergeCell ref="A6:V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SGG</dc:creator>
  <cp:keywords/>
  <dc:description/>
  <cp:lastModifiedBy>SGG</cp:lastModifiedBy>
  <dcterms:created xsi:type="dcterms:W3CDTF">2017-09-07T17:03:44Z</dcterms:created>
  <dcterms:modified xsi:type="dcterms:W3CDTF">2018-04-18T17:17:13Z</dcterms:modified>
  <cp:category/>
  <cp:version/>
  <cp:contentType/>
  <cp:contentStatus/>
</cp:coreProperties>
</file>