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130"/>
  <workbookPr defaultThemeVersion="166925"/>
  <mc:AlternateContent xmlns:mc="http://schemas.openxmlformats.org/markup-compatibility/2006">
    <mc:Choice Requires="x15">
      <x15ac:absPath xmlns:x15ac="http://schemas.microsoft.com/office/spreadsheetml/2010/11/ac" url="C:\Users\ALIN TRANSPARENCIA\Documents\TRANSPARECIA SEDIFBCS\3-OBLIGACIONES COMUNES\FRACCIONES 2024\4TO TRIMESTRE\BLOQUE 03-COMPILADOS\"/>
    </mc:Choice>
  </mc:AlternateContent>
  <xr:revisionPtr revIDLastSave="0" documentId="13_ncr:1_{FFE16837-9BC1-4B46-AC1E-94A39047E8CB}" xr6:coauthVersionLast="47" xr6:coauthVersionMax="47" xr10:uidLastSave="{00000000-0000-0000-0000-000000000000}"/>
  <bookViews>
    <workbookView xWindow="-120" yWindow="-120" windowWidth="20730" windowHeight="11160" xr2:uid="{00000000-000D-0000-FFFF-FFFF00000000}"/>
  </bookViews>
  <sheets>
    <sheet name="Reporte de Formatos" sheetId="1" r:id="rId1"/>
    <sheet name="Hidden_1" sheetId="2" r:id="rId2"/>
  </sheets>
  <externalReferences>
    <externalReference r:id="rId3"/>
  </externalReferences>
  <definedNames>
    <definedName name="Hidden_114">[1]Hidden_1!$A$1:$A$2</definedName>
    <definedName name="Hidden_115">Hidden_1!$A$1:$A$2</definedName>
  </definedNames>
  <calcPr calcId="191029"/>
</workbook>
</file>

<file path=xl/calcChain.xml><?xml version="1.0" encoding="utf-8"?>
<calcChain xmlns="http://schemas.openxmlformats.org/spreadsheetml/2006/main">
  <c r="M95" i="1" l="1"/>
  <c r="L95" i="1"/>
  <c r="M94" i="1"/>
  <c r="L94" i="1"/>
  <c r="M93" i="1"/>
  <c r="L93" i="1"/>
  <c r="M92" i="1"/>
  <c r="L92" i="1"/>
  <c r="M91" i="1"/>
  <c r="L91" i="1"/>
  <c r="M90" i="1"/>
  <c r="L90" i="1"/>
  <c r="M89" i="1"/>
  <c r="L89" i="1"/>
  <c r="M88" i="1"/>
  <c r="L88" i="1"/>
  <c r="O60" i="1"/>
  <c r="M60" i="1"/>
  <c r="L60" i="1"/>
  <c r="O59" i="1"/>
  <c r="M59" i="1"/>
  <c r="L59" i="1"/>
  <c r="O58" i="1"/>
  <c r="M58" i="1"/>
  <c r="L58" i="1"/>
  <c r="O57" i="1"/>
  <c r="M57" i="1"/>
  <c r="L57" i="1"/>
  <c r="M56" i="1"/>
  <c r="L56" i="1"/>
  <c r="O55" i="1"/>
  <c r="M55" i="1"/>
  <c r="L55" i="1"/>
  <c r="O54" i="1"/>
  <c r="M54" i="1"/>
  <c r="L54" i="1"/>
  <c r="O53" i="1"/>
  <c r="M53" i="1"/>
  <c r="L53" i="1"/>
  <c r="O49" i="1"/>
  <c r="O48" i="1"/>
  <c r="M29" i="1"/>
  <c r="L29" i="1"/>
  <c r="M28" i="1"/>
  <c r="L28" i="1"/>
  <c r="M27" i="1"/>
  <c r="L27" i="1"/>
  <c r="M26" i="1"/>
  <c r="L26" i="1"/>
  <c r="M25" i="1"/>
  <c r="L25" i="1"/>
  <c r="M24" i="1"/>
  <c r="L24" i="1"/>
  <c r="M23" i="1"/>
  <c r="L23" i="1"/>
  <c r="M22" i="1"/>
  <c r="L22" i="1"/>
</calcChain>
</file>

<file path=xl/sharedStrings.xml><?xml version="1.0" encoding="utf-8"?>
<sst xmlns="http://schemas.openxmlformats.org/spreadsheetml/2006/main" count="1356" uniqueCount="211">
  <si>
    <t>50871</t>
  </si>
  <si>
    <t>TÍTULO</t>
  </si>
  <si>
    <t>NOMBRE CORTO</t>
  </si>
  <si>
    <t>DESCRIPCIÓN</t>
  </si>
  <si>
    <t>Indicadores de resultados</t>
  </si>
  <si>
    <t>LTAIPBCSA75FVI</t>
  </si>
  <si>
    <t>La información de los indicadores de desempeño de sus objetivos institucionales la cual deberá  publicarse de tal forma que sea posible la consulta por sujeto obligado, año y área o unidad responsable del programa correspondiente.</t>
  </si>
  <si>
    <t>1</t>
  </si>
  <si>
    <t>4</t>
  </si>
  <si>
    <t>2</t>
  </si>
  <si>
    <t>9</t>
  </si>
  <si>
    <t>13</t>
  </si>
  <si>
    <t>14</t>
  </si>
  <si>
    <t>468694</t>
  </si>
  <si>
    <t>468709</t>
  </si>
  <si>
    <t>468710</t>
  </si>
  <si>
    <t>468700</t>
  </si>
  <si>
    <t>468708</t>
  </si>
  <si>
    <t>468691</t>
  </si>
  <si>
    <t>468695</t>
  </si>
  <si>
    <t>468696</t>
  </si>
  <si>
    <t>468697</t>
  </si>
  <si>
    <t>468692</t>
  </si>
  <si>
    <t>468693</t>
  </si>
  <si>
    <t>468711</t>
  </si>
  <si>
    <t>468698</t>
  </si>
  <si>
    <t>468702</t>
  </si>
  <si>
    <t>468701</t>
  </si>
  <si>
    <t>468705</t>
  </si>
  <si>
    <t>468699</t>
  </si>
  <si>
    <t>468706</t>
  </si>
  <si>
    <t>468704</t>
  </si>
  <si>
    <t>468707</t>
  </si>
  <si>
    <t>Tabla Campos</t>
  </si>
  <si>
    <t>Ejercicio</t>
  </si>
  <si>
    <t>Fecha de inicio del periodo que se informa</t>
  </si>
  <si>
    <t>Fecha de término del periodo que se informa</t>
  </si>
  <si>
    <t>Nombre del programa o concepto al que corresponde el indicador</t>
  </si>
  <si>
    <t>Objetivo institucional (Redactados con perspectiva de género)</t>
  </si>
  <si>
    <t>Nombre(s) del(os) indicador(es)</t>
  </si>
  <si>
    <t>Dimensión(es) a medir</t>
  </si>
  <si>
    <t>Definición del indicador</t>
  </si>
  <si>
    <t>Método de cálculo con variables de la fórmula</t>
  </si>
  <si>
    <t>Unidad de medida</t>
  </si>
  <si>
    <t>Frecuencia de medición</t>
  </si>
  <si>
    <t>Línea base</t>
  </si>
  <si>
    <t>Metas programadas</t>
  </si>
  <si>
    <t>Metas ajustadas que existan, en su caso</t>
  </si>
  <si>
    <t>Avance de metas</t>
  </si>
  <si>
    <t>Sentido del indicador (catálogo)</t>
  </si>
  <si>
    <t>Fuente de información</t>
  </si>
  <si>
    <t>Área(s) responsable(s) que genera(n), posee(n), publica(n) y actualizan la información</t>
  </si>
  <si>
    <t>Fecha de actualización</t>
  </si>
  <si>
    <t>Nota</t>
  </si>
  <si>
    <t>Ascendente</t>
  </si>
  <si>
    <t>Descendente</t>
  </si>
  <si>
    <t>Pensiones Humanitarias</t>
  </si>
  <si>
    <t>Bienestar Social</t>
  </si>
  <si>
    <t>Apoyos Asistenciales</t>
  </si>
  <si>
    <t>Calidad de Vida</t>
  </si>
  <si>
    <t>Ingreso Por Debajo de la Línea del Bienestar</t>
  </si>
  <si>
    <t>Beneficiarios</t>
  </si>
  <si>
    <t>Semestral</t>
  </si>
  <si>
    <t>Acceso a Los Servicios de Salud</t>
  </si>
  <si>
    <t>Convenios Firmados</t>
  </si>
  <si>
    <t>Convenios</t>
  </si>
  <si>
    <t>Acreditaciones de OSC en Asistencia Social</t>
  </si>
  <si>
    <t>Reuniones</t>
  </si>
  <si>
    <t>Cédulas</t>
  </si>
  <si>
    <t>Cédulas de Supervisión atendidas</t>
  </si>
  <si>
    <t>Inclusion social para personas en situacion de Vulnerabilidad, discapacidad y pobreza</t>
  </si>
  <si>
    <t>Padrón de beneficiarios</t>
  </si>
  <si>
    <t>Trimestral</t>
  </si>
  <si>
    <t>Coordinación de Desarrollo Estrategico</t>
  </si>
  <si>
    <t>Dirección de Asistencia e Integración Social</t>
  </si>
  <si>
    <t>Coordinación General de Centros de Asistencia Social</t>
  </si>
  <si>
    <t>Coordinación de Servicios Asistenciales</t>
  </si>
  <si>
    <t>Pensión Humanitaria de acuerdo a las reglas de operación publicadas el 20 de Noviembre del 2006, Tomo XXXIII Número 47. Por cambio de administración este programa esta sujeto a revisión.</t>
  </si>
  <si>
    <t xml:space="preserve">Convenios de DONACIÓN y FORTALECIMIENTO para el desarrollo Integral de las Niñas, Niños, Adolescentes y Beneficiarios en General de Nuestros Centros de Asistencia Social </t>
  </si>
  <si>
    <t>Entrega de Constancia de Actividades de Asistencia social, para Tramite de Donataria Autorizada ante El SAT</t>
  </si>
  <si>
    <t>Atención y seguimiento a las supervisiones realizadas a los CAS</t>
  </si>
  <si>
    <t>Apoyo otorgado en transporte a personas con Diagnóstico de alta especialidad de los Municipios del Estado y zona Rural para su tratamiento en la Ciudad de La Paz</t>
  </si>
  <si>
    <t>Fortalecer la atención con el apoyo de Lentes a Niñas, Niños , Adolescentes y adulto mayor en situación de vulnerabilidad, así como a Adultos Mayores</t>
  </si>
  <si>
    <t>Fortalecer la atención con el apoyo de equipo a personas con discapacidad en situación de vulnerabilidad, con sillas de ruedas, ortopedia, pañales, medicamento y suministros Medicos</t>
  </si>
  <si>
    <t>Apoyo en Alimentación y Hospedaje a personas en situación de vulnerabilidad en los Centros de Asistencia Social, para fortalecer su rehabilitación</t>
  </si>
  <si>
    <t>Sistema de Atención Ciudadana del SEDIF</t>
  </si>
  <si>
    <t>Recibir y dar trámite a las quejas y denuncias que por incumplimiento de sus obligaciones se presenten en contra del personal del SEDIF.</t>
  </si>
  <si>
    <t>Porcentaje de quejas atendidas</t>
  </si>
  <si>
    <t>Eficacia</t>
  </si>
  <si>
    <t>PQA: Porcentaje de Quejas Atendidas; QAT: Quejas Atendidas en el Trimestre; QRT: Quejas Recibidas en el Trimestre.</t>
  </si>
  <si>
    <t>PQA es igual a QAT entre QRT por 100</t>
  </si>
  <si>
    <t>Expediente de Queja</t>
  </si>
  <si>
    <t>Registro/Sistema/Libro de Gobierno</t>
  </si>
  <si>
    <t>Dirección de Supervisión y Evaluación</t>
  </si>
  <si>
    <t>Centros de Atención Infantil</t>
  </si>
  <si>
    <t>Transitar de un sistema de asistencia social con programas enfocados a determinadas necesidades de la población vulnerable, a un modelo de protección y garantía de los derechos integrales enmarcados por la Constitución Política de los Estados Unidos Mexicanos que reconozca la participación social y comunitaria, la perspectiva territorial, pertinencia cultural, la inclusión social y productiva y la igualdad sustantiva de género, que propicie que la población vulnerable enfrente de mejor manera su condición y los riesgos que se presenten</t>
  </si>
  <si>
    <t>Padrón de solicitantes y número de personas beneficiarias de los centros de atención infantil del SEDIF y SMDIF</t>
  </si>
  <si>
    <t>Niñas y niños atendidos los Cenrtos de Atención Infantil del SEDIF y los SMDIF</t>
  </si>
  <si>
    <t>Promover la colaboración con información entre el SEDIF y los Sistemas Municipales DIF para lograr mantener actualizada la estadística de cobertura de atención y cuidado de niñas y niños en sus centros de atención infantil.</t>
  </si>
  <si>
    <t>(Número de NyN atendidos en CADIs ÷ Meta programada) × 100</t>
  </si>
  <si>
    <t>Niñas y Niños</t>
  </si>
  <si>
    <t>Informe trimestral</t>
  </si>
  <si>
    <t>Dirección de Atención a Población Vulnerable</t>
  </si>
  <si>
    <t>Durante el primer trimestre del presente ejercicio fiscal, se actualizo la estadística de servicios atención y cuidado de niñas y niños que se proporciona a través de un Centro de Atención Infantil del SEDIF, obteniendo una cifra de 113 niñas y niños atendidos.</t>
  </si>
  <si>
    <t>Madres trabajadoras apoyadas en los Cenrtos de Atención Infantil del SEDIF y los SMDIF</t>
  </si>
  <si>
    <t>Promover la colaboración con información entre el SEDIF y los Sistemas Municipales DIF para lograr mantener actualizada la estadística de apoyo a madres trabajadoras con la  atención y cuidado de niñas y niños en sus centros de atención infantil.</t>
  </si>
  <si>
    <t>(Número de Madres trabajadoras apoyadas en CADIs ÷ Meta programada) × 100</t>
  </si>
  <si>
    <t>Madres trabajadoras</t>
  </si>
  <si>
    <t>Durante el primer trimestre del presente ejercicio fiscal, se actualizo la estadística de servicios de apoyo a madres trabajadoras con la atención  y cuidado de niñas y niños que se proporciona a través de un Centro de Atención Infantil del SEDIF, obteniendo una cifra de 106 madres trabajadoras apoyadas.</t>
  </si>
  <si>
    <t>Número de convenios de colaboración suscritos que impacten la mejora de atención, cuidado y desarrollo integral infantil</t>
  </si>
  <si>
    <t>Número de convenios de colaboración suscritos por el SEDIF con los SMDIF</t>
  </si>
  <si>
    <t>Formalizar convenios de colaboración con los tres niveles de gobierno y sociedad civil organizada para la mejora de atención, cuidado y desarrollo integral infantil</t>
  </si>
  <si>
    <t>(Número de Convenios ÷ Meta programada) × 100</t>
  </si>
  <si>
    <t xml:space="preserve">Convenios de colaboración </t>
  </si>
  <si>
    <t xml:space="preserve">El presente informe de transparencia  se entrega previo al cierre de actividades programadas para formalizar  convenios de colaboración correspondientes al primer trimestre del 2024.  </t>
  </si>
  <si>
    <t>Número de visitas de asesoría realizadas a los Centros de Atención Infantil del SEDIF y SMDIF acordadas en los convenios de colaboración</t>
  </si>
  <si>
    <t>(Número de Visitas de Asesorías ÷ Meta programada) × 100</t>
  </si>
  <si>
    <t>Visita de asesoría</t>
  </si>
  <si>
    <t>La actividad de visitas de asesoría a los Centros de Atención Infantil estan programadas para el segundo y cuarto trimestre del presente ejercicio fiscal.</t>
  </si>
  <si>
    <t>Porcentaje de apoyos y servicios de asistencia social otorgados a través del Programa de Atención a Grupos Prioritarios para mejorar el desarrollo integral de la población.</t>
  </si>
  <si>
    <t>Impulsar la protección integral de los grupos de atención prioritaria con perspectiva de Derechos Humanos y Cultura de Paz, mediante el desarrollo de las comunidades autogestivas, organizadas y con participación activa, el consumo y promoción de una alimentación nutritiva, suficiente y de calidad, la atención a las personas adultas mayores en Casas de Día, la atención a las personas con discapacidad en materia de Rehabilitación e Inclusión, la atención a la Primera Infancia en los Centros de Atención Infantil en cualquiera de sus modalidades, así como la promoción, protección y restitución de derechos de niñas, niños y adolescentes, para mejorar la salud y el bienestar.</t>
  </si>
  <si>
    <t>Apoyos y Servicios de asistencia social</t>
  </si>
  <si>
    <t>((Número total de apoyos y servicios de asistencia social, brindados a grupos de atención prioritaria en el año t / Total de apoyos y servicios de asistencia social programados en el año t) *100)</t>
  </si>
  <si>
    <t>Reporte trimestral de Indicadores del FAM-AS</t>
  </si>
  <si>
    <t>El periodo de enero a marzo de 2024 es de licitación por lo que no hay avance en las metas</t>
  </si>
  <si>
    <t>Porcentaje de recursos del FAM Asistencia Social destinados a otorgar apoyos alimentarios.</t>
  </si>
  <si>
    <t>Recursos del FAM</t>
  </si>
  <si>
    <t>(Monto total de recursos del Fondo de Aportaciones Múltiples Asistencia Social asignados por el Sistema DIF para otorgar apoyos alimentarios en el año / Total de recursos recibidos por el Sistema DIF del Fondo de Aportaciones Múltiples Asistencia Social Alimentaria en el año) * 100</t>
  </si>
  <si>
    <t>Anual</t>
  </si>
  <si>
    <t>Porcentaje de personas beneficiarias que reciben apoyos de los Programas de Atención Alimentaria, respecto al total de la población con carencia por acceso a la alimentacion nutritiva y de calidad en la Entidad.</t>
  </si>
  <si>
    <t>Dotaciones alimentarias</t>
  </si>
  <si>
    <t>(Número total de personas beneficiarias de los Programas Alimentarios en el año t / Número total de personas en la Entidad que presentan carencia por acceso a la alimentación nutritiva y de calidad en el año t) *100</t>
  </si>
  <si>
    <t>Proporción de raciones entregadas a las personas beneficiarias de los Programas Alimentarios.</t>
  </si>
  <si>
    <t>Raciones alimentarias</t>
  </si>
  <si>
    <t>(Número de raciones entregadas en el periodo t / Número total de raciones programas a distribuir en el periodo t) *100</t>
  </si>
  <si>
    <t>Porcentaje de Grupos de Desarrollo atendidos mediante capacitaciones y/o proyectos.</t>
  </si>
  <si>
    <t>Capacitaciones</t>
  </si>
  <si>
    <t>(Número de Grupos de Desarrollo atendidos en el año t por el Sistema Estatal DIF mediante capacitaciones y proyectos / Número de Grupos de Desarrollo programados por el Sistema Estatal DIF a atender durante el año t) x 100</t>
  </si>
  <si>
    <t>Número de Centros Escolares públicos del nivel preescolar y primaria atendidos por el Sistema Estatal DIF a través de la entrega de Desayunos Escolares.</t>
  </si>
  <si>
    <t>Desayunos escolares</t>
  </si>
  <si>
    <t>(Número de Centros Escolares públicos del nivel preescolar y primaria atendidos por el Sistema Estatal DIF / Número de Centros Escolares públicos del nivel preescolar y primaria en la Entidad Federativa de acuerdo a datos de la Secretaría de Eduación Pública) x100</t>
  </si>
  <si>
    <t>Porcentaje de población escolar atendida en la Entidad Federativa mediante el Programa de Alimentación Escolar.</t>
  </si>
  <si>
    <t>Alimentación Escolar</t>
  </si>
  <si>
    <t>(Número de población escolar atendida por el Sistema Estatal DIF con el Programa de Alimentación Escolar mediante el FAM-AS / Número de población escolar registrada en la SEP en el ciclo escolar en curso) x 100</t>
  </si>
  <si>
    <t>Porcentaje de recursos del FAM Asistencia Social destinados a otorgar capacitaciones y proyectos a Grupos de Desarrollo constituidos.</t>
  </si>
  <si>
    <t>(Monto total de recursos del FAM-AS ejercidos por el Sistema Estatal DIF para otorgar capacitaciones y proyectos a Grupos de Desarrollo constituidos, en el año t / Total de recursos recibidos del FAM-AS en la Entidad Federativa en el año t) x 100</t>
  </si>
  <si>
    <t>anual</t>
  </si>
  <si>
    <t>Porcentaje de recursos del FAM Asistencia Social destinados a otorgar apoyos y servicios a grupos de atención prioritaria.</t>
  </si>
  <si>
    <t>(Monto total de recursos del FAM-AS ejercidos por el Sistema Estatal DIF para otorgar apoyos y servicios a grupos de atención prioritaria., en el año t / Total de recursos recibidos del FAM-AS en la Entidad Federativa en el año t) x 100</t>
  </si>
  <si>
    <t>S/D</t>
  </si>
  <si>
    <t>Difundir, Proteger y Restituir los derechos de las Niñas, Niños y Adolescentes del Estado de Baja California Sur.</t>
  </si>
  <si>
    <t>Procuraduría de Protección de Niñas, Niños y Adolescentes del Sistema Estatal para el Desarrollo Integral de la Familia en el Estado de Baja California Sur.</t>
  </si>
  <si>
    <t xml:space="preserve">Por el momento no se cuenta con información en relación a la presente fracción. </t>
  </si>
  <si>
    <t>Gestión ante Dependencias Gubernamentales.</t>
  </si>
  <si>
    <t xml:space="preserve">Atender, Gestionar, Canalizar y dar seguimiento a las peticiones realizadas por la ciudadania, ante las dependencias Gubernamentales correspondientes para su trámite y resolución, contando con Programas Asistenciales y del Sector Salud, para el apoyo a grupos de atención prioritaria. </t>
  </si>
  <si>
    <t>Estrategica</t>
  </si>
  <si>
    <t>El Presente indicador es de dimensión trimestral y reflejara la cantidad de solicitudes gestionadas y apoyos otorgados en el periodo.</t>
  </si>
  <si>
    <t>Sumar la cantidad total de gestiones y apoyos otorgados en los 5 Municipios del Estado.</t>
  </si>
  <si>
    <t>Solicitudes</t>
  </si>
  <si>
    <t>Ninguna</t>
  </si>
  <si>
    <t>Direción de Gestión Ciudadana</t>
  </si>
  <si>
    <t>En las Gestiones ante depenedencias Gubernamentales no se tiene una meta asignada ya que esto depende de las solicitudes que la ciudadania realise a travez de nuestra Dirección.</t>
  </si>
  <si>
    <t>Apoyo Asistencial de Traslados Aéreos y Terrestres Fuera del Estado por Cuestiones de Salud.</t>
  </si>
  <si>
    <t>Boleto</t>
  </si>
  <si>
    <t xml:space="preserve">Apoyo Asistencial con Material Quirúrgico. </t>
  </si>
  <si>
    <t>Receta Medica</t>
  </si>
  <si>
    <t xml:space="preserve">Apoyo Asistencial  para Gastos de Traslados Medicos Fuera del Estado.  </t>
  </si>
  <si>
    <t>Apoyo Asistencial de Servicios Funerarios.</t>
  </si>
  <si>
    <t>Servicio Funerario</t>
  </si>
  <si>
    <t>Apoyo Asistencial con Medicamentos.</t>
  </si>
  <si>
    <t>Apoyo Asistencial con Aparatos Ortopédicos.</t>
  </si>
  <si>
    <t>DIRECCIÓN DE ADMINISTRACIÓN</t>
  </si>
  <si>
    <t>Durante el segundo trimestre del presente ejercicio fiscal, se actualizo la estadística de servicios atención y cuidado de niñas y niños que se proporciona a través de un Centro de Atención Infantil del SEDIF, obteniendo una cifra de 128 niñas y niños atendidos.</t>
  </si>
  <si>
    <t>Durante el segundo del presente ejercicio fiscal, se actualizo la estadística de servicios de apoyo a madres trabajadoras con la atención  y cuidado de niñas y niños que se proporciona a través de un Centro de Atención Infantil del SEDIF, obteniendo una cifra de 121 madres trabajadoras apoyadas.</t>
  </si>
  <si>
    <t>Para el cumplimiento de la meta sexenal prevista en el Programa Estatal Bienestar Social para las Familias 2022-2027, se continuara realizando acciones costantes para obtener el logro, por lo que se reprogramaran las actividades pendientes de realizar  posteriormente al cambio de la administración pública Municipal</t>
  </si>
  <si>
    <t>En el periodo de enero del 2022 a junio del presenrte ejercicio fiscal no se han concretado las visitas de asesoria, se reprogramaran posteriormente al cambio de la administración pública Municipal</t>
  </si>
  <si>
    <t>Se tiene contemplado atender a 750 personas beneficiarias</t>
  </si>
  <si>
    <t xml:space="preserve"> </t>
  </si>
  <si>
    <t>De conformidad con el CONEVAL, las personas con carencia de acceso a una alimentación de calidad en el Estado de B.C.S. asciende a la cantidad de 122,400 habitantes.</t>
  </si>
  <si>
    <t>No se distribuyeron los meses de abril y mayo, ya que hubo huelga en todo el Estado del personal académico de las escuelas púbicas lo que impidió la distribución del Programa Alimentación escolar modalidad Fría y Caliente, inicia la distribución en junio, en La Paz no se distribuyó a 1,855 niñas y niños ya que en 14 planteles se esta remodelando y en Los Cabos la misma siuación, 4 planteles tuno mautino y vespertino no operan por motivo de construcción y remodelación con un total de 1,450 beneficiarias y beneficiarios sin atender.</t>
  </si>
  <si>
    <t xml:space="preserve">son 10 Grupos de Desarrollo Comunitario </t>
  </si>
  <si>
    <t>En el municipio de La Paz, 14 planteles no fueron atendidos porque se encuentran en proceso de construcción y remodelación, en el municipio de Los Cabos, 4 planteles turno matutino y 4 planteles turno vespertino, en total 8, no fueron atendidos porque se encuentran en proceso de construcción y remodelación, lo que implica,  14 de La Paz y 8 de Los Cabos en total 22 planteles no fueron atendidos.</t>
  </si>
  <si>
    <t>ASESORIAS JURÍDICAS Y REPRESENTACIÓN LEGAL</t>
  </si>
  <si>
    <t xml:space="preserve">Otorgar asesoría jurídica y representación legal a adultos y adultas mayores en abandono y a personas mayores de 18 años </t>
  </si>
  <si>
    <t>Asesoría</t>
  </si>
  <si>
    <t>asesorias otorgadas</t>
  </si>
  <si>
    <t>Orientación y representación legal</t>
  </si>
  <si>
    <t>porcentaje</t>
  </si>
  <si>
    <t>Asesorías</t>
  </si>
  <si>
    <t>mensual</t>
  </si>
  <si>
    <t>Base de datos DAJAF</t>
  </si>
  <si>
    <t>DIRECCIÓN DE ASUNTOS JURÍDICOS DEL ADULTO MAYOR Y DE LA FAMILIA</t>
  </si>
  <si>
    <t>Bienestar Social para las familias con necesidades de atención prioritaria.</t>
  </si>
  <si>
    <t xml:space="preserve">Coordinación de Gestión y Asistencia Social. </t>
  </si>
  <si>
    <t>Dirección de Asistencia, Gestión e Integración Social</t>
  </si>
  <si>
    <t>Inclusión social para personas en situación de Vulnerabilidad, discapacidad y pobreza</t>
  </si>
  <si>
    <t>Coordinación de Gestión y Asistencia Social</t>
  </si>
  <si>
    <t>Gestionar y canalizar las solicitudes de las Personas de Atencion Prioritaria, ante las dependencias gubernamentales y áreas del SEDIF.  De acuerdo al Reglamento Interior del Sistema Estatal para el Desarrollo Integral de la Familia en el Estado de Baja California Sur en su última publicación en el BOGE No. 57 Tomo LI de 05 de agosto del 2024. Titulo Cuarto Capítulo II Artículo 17 Fracción III Título Quinto, Capítulo II, Artículo 28 y 29; Sección I Articulo 30 y 31. Seccion II, Artículos 50 y 51.</t>
  </si>
  <si>
    <t>Boleto de avión</t>
  </si>
  <si>
    <t>Apoyo Asistencial con Traslados Aéreos Fuera del Estado por Cuestiones de Salud..  De acuerdo al Reglamento Interior del Sistema Estatal para el Desarrollo Integral de la Familia en el Estado de Baja California Sur en su última publicación en el BOGE No. 57 Tomo LI de 05 de agosto del 2024. Titulo Cuarto Capítulo II Artículo 17 Fracción III Título Quinto, Capítulo II, Artículo 28 y 29; Sección I Articulo 30 y 31. Seccion II, Artículos 50 y 51.</t>
  </si>
  <si>
    <t>Apoyo Asistencial con Material Quirúrgico. De acuerdo al Reglamento Interior del Sistema Estatal para el Desarrollo Integral de la Familia en el Estado de Baja California Sur en su última publicación en el BOGE No. 57 Tomo LI de 05 de agosto del 2024. Titulo Cuarto Capítulo II Artículo 17 Fracción III Título Quinto, Capítulo II, Artículo 28 y 29; Sección I Articulo 30 y 31. Seccion II, Artículos 50 y 51.</t>
  </si>
  <si>
    <t>Hoja de Traslado o Cita Medica</t>
  </si>
  <si>
    <t>Apoyo Asistencial para Gastos de Traslados Médicos Fuera del Estado (alimentación y hospedaje).  De acuerdo al Reglamento Interior del Sistema Estatal para el Desarrollo Integral de la Familia en el Estado de Baja California Sur en su última publicación en el BOGE No. 57 Tomo LI de 05 de agosto del 2024. Titulo Cuarto Capítulo II Artículo 17 Fracción III Título Quinto, Capítulo II, Artículo 28 y 29; Sección I Articulo 30 y 31. Seccion II, Artículos 50 y 51.</t>
  </si>
  <si>
    <t>Certificado o Acta de Defunción</t>
  </si>
  <si>
    <t xml:space="preserve"> Apoyo Asistencial con Servicios Funerarios.  De acuerdo al Reglamento Interior del Sistema Estatal para el Desarrollo Integral de la Familia en el Estado de Baja California Sur en su última publicación en el BOGE No. 57 Tomo LI de 05 de agosto del 2024. Titulo Cuarto Capítulo II Artículo 17 Fracción III Título Quinto, Capítulo II, Artículo 28 y 29; Sección I Articulo 30 y 31. Seccion II, Artículos 50 y 51.</t>
  </si>
  <si>
    <t>Apoyo Asistencial con Aparatos Ortopédicos. De acuerdo al Reglamento Interior del Sistema Estatal para el Desarrollo Integral de la Familia en el Estado de Baja California Sur en su última publicación en el BOGE No. 57 Tomo LI de 05 de agosto del 2024. Titulo Cuarto Capítulo II Artículo 17 Fracción III Título Quinto, Capítulo II, Artículo 28 y 29; Sección I Articulo 30 y 31. Seccion II, Artículos 50 y 51.</t>
  </si>
  <si>
    <t>Apoyo Asistencial con Medicamento.  De acuerdo al Reglamento Interior del Sistema Estatal para el Desarrollo Integral de la Familia en el Estado de Baja California Sur en su última publicación en el BOGE No. 57 Tomo LI de 05 de agosto del 2024. Titulo Cuarto Capítulo II Artículo 17 Fracción III Título Quinto, Capítulo II, Artículo 28 y 29; Sección I Articulo 30 y 31. Seccion II, Artículos 50 y 51.</t>
  </si>
  <si>
    <t>Dirección de Atención a Población Prioritaria</t>
  </si>
  <si>
    <t>Apoyo otorgado en transporte terrestre a personas con diagnóstico de alta especialidad de los municipios del Estado y zona Rural para su tratamiento en la Ciudad de La Paz. De acuerdo al Reglamento Interior del Sistema Estatal para el Desarrollo Integral de la Familia en el Estado de Baja California Sur en su última publicación en el BOGE No. 57 Tomo LI de 05 de agosto del 2024. Titulo Cuarto Capítulo II Artículo 17 Fracción III Título Quinto, Capítulo II, Artículo 28 y 29; Sección I Articulo 30 y 31. Seccion II, Artículos 50 y 51. Se realiza un ajuste porcentual derivado a las cifras que se lograron en el tercer trimestre. Se ajusto la meta con respecto al tercer trimestre derivado a una duplicidad de beneficiarios.</t>
  </si>
  <si>
    <t>Apoyo en Alimentación y Hospedaje a personas en situación de vulnerabilidad en los Centros de Asistencia Social, para fortalecer su rehabilitación.  De acuerdo al Reglamento Interior del Sistema Estatal para el Desarrollo Integral de la Familia en el Estado de Baja California Sur en su última publicación en el BOGE No. 57 Tomo LI de 05 de agosto del 2024. Titulo Cuarto Capítulo II Artículo 17 Fracción III Título Quinto, Capítulo II, Artículos 28 y 29; Sección I Artículos 30 y 31. Seccion I - A, ArtÍculos 32,33 y 34. Seccion I - B, ArtÍculos 35,36 y 37. Se realiza un ajuste en el avance de las metas del cuarto trimestre, derivado a las cifras que se lograron en el tercer trimestre. Se realiza un ajuste porcentual derivado a las cifras que se lograron en el tercer trimestre. Se ajusto la meta con respecto al tercer trimestre derivado a una duplicidad de beneficiarios.</t>
  </si>
  <si>
    <t>Apoyo Asistencial con Servicios Funerarios.  De acuerdo al Reglamento Interior del Sistema Estatal para el Desarrollo Integral de la Familia en el Estado de Baja California Sur en su última publicación en el BOGE No. 57 Tomo LI de 05 de agosto del 2024. Titulo Cuarto Capítulo II Artículo 17 Fracción III Título Quinto, Capítulo II, Artículo 28 y 29; Sección I Articulo 30 y 31. Seccion II, Artículos 50 y 51.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</si>
</sst>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color indexed="8"/>
      <name val="Calibri"/>
      <family val="2"/>
      <scheme val="minor"/>
    </font>
    <font>
      <b/>
      <sz val="11"/>
      <color indexed="9"/>
      <name val="Arial"/>
      <family val="2"/>
    </font>
    <font>
      <sz val="10"/>
      <color indexed="8"/>
      <name val="Arial"/>
      <family val="2"/>
    </font>
    <font>
      <sz val="11"/>
      <color rgb="FF000000"/>
      <name val="Calibri"/>
      <family val="2"/>
      <scheme val="minor"/>
    </font>
    <font>
      <sz val="11"/>
      <color indexed="8"/>
      <name val="Calibri"/>
      <family val="2"/>
      <scheme val="minor"/>
    </font>
    <font>
      <sz val="11"/>
      <color rgb="FF000000"/>
      <name val="Calibri"/>
      <family val="2"/>
    </font>
    <font>
      <sz val="11"/>
      <color indexed="8"/>
      <name val="Calibri"/>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9" fontId="4" fillId="0" borderId="0" applyFont="0" applyFill="0" applyBorder="0" applyAlignment="0" applyProtection="0"/>
  </cellStyleXfs>
  <cellXfs count="20">
    <xf numFmtId="0" fontId="0" fillId="0" borderId="0" xfId="0"/>
    <xf numFmtId="0" fontId="2" fillId="3" borderId="1" xfId="0" applyFont="1" applyFill="1" applyBorder="1" applyAlignment="1">
      <alignment horizontal="center" wrapText="1"/>
    </xf>
    <xf numFmtId="14" fontId="0" fillId="0" borderId="0" xfId="0" applyNumberFormat="1"/>
    <xf numFmtId="0" fontId="3" fillId="0" borderId="0" xfId="0" applyFont="1"/>
    <xf numFmtId="0" fontId="0" fillId="0" borderId="0" xfId="0" applyAlignment="1">
      <alignment vertical="center"/>
    </xf>
    <xf numFmtId="9" fontId="0" fillId="0" borderId="0" xfId="0" applyNumberFormat="1"/>
    <xf numFmtId="0" fontId="0" fillId="0" borderId="0" xfId="0" applyAlignment="1">
      <alignment horizontal="left" vertical="center"/>
    </xf>
    <xf numFmtId="0" fontId="0" fillId="0" borderId="0" xfId="0" applyAlignment="1">
      <alignment horizontal="left" vertical="center" wrapText="1"/>
    </xf>
    <xf numFmtId="0" fontId="1" fillId="2" borderId="1" xfId="0" applyFont="1" applyFill="1" applyBorder="1" applyAlignment="1">
      <alignment horizontal="center"/>
    </xf>
    <xf numFmtId="0" fontId="0" fillId="0" borderId="0" xfId="0"/>
    <xf numFmtId="0" fontId="2" fillId="3" borderId="1" xfId="0" applyFont="1" applyFill="1" applyBorder="1"/>
    <xf numFmtId="0" fontId="6" fillId="0" borderId="0" xfId="1" applyNumberFormat="1" applyFont="1" applyFill="1" applyBorder="1"/>
    <xf numFmtId="0" fontId="0" fillId="0" borderId="0" xfId="0" applyFill="1"/>
    <xf numFmtId="14" fontId="0" fillId="0" borderId="0" xfId="0" applyNumberFormat="1" applyFill="1"/>
    <xf numFmtId="0" fontId="3" fillId="0" borderId="0" xfId="0" applyFont="1" applyFill="1"/>
    <xf numFmtId="0" fontId="5" fillId="0" borderId="0" xfId="0" applyFont="1" applyFill="1"/>
    <xf numFmtId="0" fontId="6" fillId="0" borderId="0" xfId="0" applyFont="1" applyFill="1"/>
    <xf numFmtId="0" fontId="0" fillId="0" borderId="0" xfId="0" applyFill="1" applyAlignment="1">
      <alignment horizontal="left" vertical="center"/>
    </xf>
    <xf numFmtId="0" fontId="0" fillId="0" borderId="0" xfId="0" applyFill="1" applyAlignment="1">
      <alignment horizontal="left" vertical="center" wrapText="1"/>
    </xf>
    <xf numFmtId="0" fontId="0" fillId="0" borderId="0" xfId="0" applyFill="1" applyAlignment="1">
      <alignment horizontal="left" wrapText="1"/>
    </xf>
  </cellXfs>
  <cellStyles count="2">
    <cellStyle name="Normal" xfId="0" builtinId="0"/>
    <cellStyle name="Porcentaje"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1.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Users/Lic.%20Eva%20Barquin/Documents/DEySP%202023/2024/TRANSPARENCIA/ORIGEN/CAI/5.%20LTAIPBCSA75FV_CGCAI_1er.%20T.%202024.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Reporte de Formatos"/>
      <sheetName val="Hidden_1"/>
    </sheetNames>
    <sheetDataSet>
      <sheetData sheetId="0"/>
      <sheetData sheetId="1">
        <row r="1">
          <cell r="A1" t="str">
            <v>Ascendente</v>
          </cell>
        </row>
        <row r="2">
          <cell r="A2" t="str">
            <v>Descendente</v>
          </cell>
        </row>
      </sheetData>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T117"/>
  <sheetViews>
    <sheetView tabSelected="1" topLeftCell="A90" workbookViewId="0">
      <selection activeCell="C120" sqref="C120"/>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56" bestFit="1" customWidth="1"/>
    <col min="5" max="5" width="53" bestFit="1" customWidth="1"/>
    <col min="6" max="6" width="27.5703125" bestFit="1" customWidth="1"/>
    <col min="7" max="7" width="20" bestFit="1" customWidth="1"/>
    <col min="8" max="8" width="20.5703125" bestFit="1" customWidth="1"/>
    <col min="9" max="9" width="39.42578125" bestFit="1" customWidth="1"/>
    <col min="10" max="10" width="16.28515625" bestFit="1" customWidth="1"/>
    <col min="11" max="11" width="20.85546875" bestFit="1" customWidth="1"/>
    <col min="12" max="12" width="10" bestFit="1" customWidth="1"/>
    <col min="13" max="13" width="17.5703125" bestFit="1" customWidth="1"/>
    <col min="14" max="14" width="34.7109375" bestFit="1" customWidth="1"/>
    <col min="15" max="15" width="15.42578125" bestFit="1" customWidth="1"/>
    <col min="16" max="16" width="27.5703125" bestFit="1" customWidth="1"/>
    <col min="17" max="17" width="19.7109375" bestFit="1" customWidth="1"/>
    <col min="18" max="18" width="73.140625" bestFit="1" customWidth="1"/>
    <col min="19" max="19" width="20" bestFit="1" customWidth="1"/>
    <col min="20" max="20" width="8" bestFit="1" customWidth="1"/>
  </cols>
  <sheetData>
    <row r="1" spans="1:20" hidden="1" x14ac:dyDescent="0.25">
      <c r="A1" t="s">
        <v>0</v>
      </c>
    </row>
    <row r="2" spans="1:20" x14ac:dyDescent="0.25">
      <c r="A2" s="8" t="s">
        <v>1</v>
      </c>
      <c r="B2" s="9"/>
      <c r="C2" s="9"/>
      <c r="D2" s="8" t="s">
        <v>2</v>
      </c>
      <c r="E2" s="9"/>
      <c r="F2" s="9"/>
      <c r="G2" s="8" t="s">
        <v>3</v>
      </c>
      <c r="H2" s="9"/>
      <c r="I2" s="9"/>
    </row>
    <row r="3" spans="1:20" x14ac:dyDescent="0.25">
      <c r="A3" s="10" t="s">
        <v>4</v>
      </c>
      <c r="B3" s="9"/>
      <c r="C3" s="9"/>
      <c r="D3" s="10" t="s">
        <v>5</v>
      </c>
      <c r="E3" s="9"/>
      <c r="F3" s="9"/>
      <c r="G3" s="10" t="s">
        <v>6</v>
      </c>
      <c r="H3" s="9"/>
      <c r="I3" s="9"/>
    </row>
    <row r="4" spans="1:20" hidden="1" x14ac:dyDescent="0.25">
      <c r="A4" t="s">
        <v>7</v>
      </c>
      <c r="B4" t="s">
        <v>8</v>
      </c>
      <c r="C4" t="s">
        <v>8</v>
      </c>
      <c r="D4" t="s">
        <v>9</v>
      </c>
      <c r="E4" t="s">
        <v>7</v>
      </c>
      <c r="F4" t="s">
        <v>7</v>
      </c>
      <c r="G4" t="s">
        <v>7</v>
      </c>
      <c r="H4" t="s">
        <v>9</v>
      </c>
      <c r="I4" t="s">
        <v>9</v>
      </c>
      <c r="J4" t="s">
        <v>7</v>
      </c>
      <c r="K4" t="s">
        <v>7</v>
      </c>
      <c r="L4" t="s">
        <v>7</v>
      </c>
      <c r="M4" t="s">
        <v>9</v>
      </c>
      <c r="N4" t="s">
        <v>9</v>
      </c>
      <c r="O4" t="s">
        <v>9</v>
      </c>
      <c r="P4" t="s">
        <v>10</v>
      </c>
      <c r="Q4" t="s">
        <v>9</v>
      </c>
      <c r="R4" t="s">
        <v>9</v>
      </c>
      <c r="S4" t="s">
        <v>11</v>
      </c>
      <c r="T4" t="s">
        <v>12</v>
      </c>
    </row>
    <row r="5" spans="1:20" hidden="1" x14ac:dyDescent="0.25">
      <c r="A5" t="s">
        <v>13</v>
      </c>
      <c r="B5" t="s">
        <v>14</v>
      </c>
      <c r="C5" t="s">
        <v>15</v>
      </c>
      <c r="D5" t="s">
        <v>16</v>
      </c>
      <c r="E5" t="s">
        <v>17</v>
      </c>
      <c r="F5" t="s">
        <v>18</v>
      </c>
      <c r="G5" t="s">
        <v>19</v>
      </c>
      <c r="H5" t="s">
        <v>20</v>
      </c>
      <c r="I5" t="s">
        <v>21</v>
      </c>
      <c r="J5" t="s">
        <v>22</v>
      </c>
      <c r="K5" t="s">
        <v>23</v>
      </c>
      <c r="L5" t="s">
        <v>24</v>
      </c>
      <c r="M5" t="s">
        <v>25</v>
      </c>
      <c r="N5" t="s">
        <v>26</v>
      </c>
      <c r="O5" t="s">
        <v>27</v>
      </c>
      <c r="P5" t="s">
        <v>28</v>
      </c>
      <c r="Q5" t="s">
        <v>29</v>
      </c>
      <c r="R5" t="s">
        <v>30</v>
      </c>
      <c r="S5" t="s">
        <v>31</v>
      </c>
      <c r="T5" t="s">
        <v>32</v>
      </c>
    </row>
    <row r="6" spans="1:20" x14ac:dyDescent="0.25">
      <c r="A6" s="8" t="s">
        <v>33</v>
      </c>
      <c r="B6" s="9"/>
      <c r="C6" s="9"/>
      <c r="D6" s="9"/>
      <c r="E6" s="9"/>
      <c r="F6" s="9"/>
      <c r="G6" s="9"/>
      <c r="H6" s="9"/>
      <c r="I6" s="9"/>
      <c r="J6" s="9"/>
      <c r="K6" s="9"/>
      <c r="L6" s="9"/>
      <c r="M6" s="9"/>
      <c r="N6" s="9"/>
      <c r="O6" s="9"/>
      <c r="P6" s="9"/>
      <c r="Q6" s="9"/>
      <c r="R6" s="9"/>
      <c r="S6" s="9"/>
      <c r="T6" s="9"/>
    </row>
    <row r="7" spans="1:20" ht="26.25" x14ac:dyDescent="0.25">
      <c r="A7" s="1" t="s">
        <v>34</v>
      </c>
      <c r="B7" s="1" t="s">
        <v>35</v>
      </c>
      <c r="C7" s="1" t="s">
        <v>36</v>
      </c>
      <c r="D7" s="1" t="s">
        <v>37</v>
      </c>
      <c r="E7" s="1" t="s">
        <v>38</v>
      </c>
      <c r="F7" s="1" t="s">
        <v>39</v>
      </c>
      <c r="G7" s="1" t="s">
        <v>40</v>
      </c>
      <c r="H7" s="1" t="s">
        <v>41</v>
      </c>
      <c r="I7" s="1" t="s">
        <v>42</v>
      </c>
      <c r="J7" s="1" t="s">
        <v>43</v>
      </c>
      <c r="K7" s="1" t="s">
        <v>44</v>
      </c>
      <c r="L7" s="1" t="s">
        <v>45</v>
      </c>
      <c r="M7" s="1" t="s">
        <v>46</v>
      </c>
      <c r="N7" s="1" t="s">
        <v>47</v>
      </c>
      <c r="O7" s="1" t="s">
        <v>48</v>
      </c>
      <c r="P7" s="1" t="s">
        <v>49</v>
      </c>
      <c r="Q7" s="1" t="s">
        <v>50</v>
      </c>
      <c r="R7" s="1" t="s">
        <v>51</v>
      </c>
      <c r="S7" s="1" t="s">
        <v>52</v>
      </c>
      <c r="T7" s="1" t="s">
        <v>53</v>
      </c>
    </row>
    <row r="8" spans="1:20" x14ac:dyDescent="0.25">
      <c r="A8">
        <v>2024</v>
      </c>
      <c r="B8" s="2">
        <v>45292</v>
      </c>
      <c r="C8" s="2">
        <v>45382</v>
      </c>
      <c r="D8" t="s">
        <v>85</v>
      </c>
      <c r="E8" t="s">
        <v>86</v>
      </c>
      <c r="F8" t="s">
        <v>87</v>
      </c>
      <c r="G8" t="s">
        <v>88</v>
      </c>
      <c r="H8" t="s">
        <v>89</v>
      </c>
      <c r="I8" t="s">
        <v>90</v>
      </c>
      <c r="J8" t="s">
        <v>91</v>
      </c>
      <c r="K8" t="s">
        <v>72</v>
      </c>
      <c r="L8" s="3">
        <v>0</v>
      </c>
      <c r="M8" s="3">
        <v>0</v>
      </c>
      <c r="N8">
        <v>0</v>
      </c>
      <c r="O8" s="3">
        <v>0</v>
      </c>
      <c r="P8" t="s">
        <v>55</v>
      </c>
      <c r="Q8" t="s">
        <v>92</v>
      </c>
      <c r="R8" t="s">
        <v>93</v>
      </c>
      <c r="S8" s="2">
        <v>45016</v>
      </c>
    </row>
    <row r="9" spans="1:20" x14ac:dyDescent="0.25">
      <c r="A9">
        <v>2024</v>
      </c>
      <c r="B9" s="2">
        <v>45292</v>
      </c>
      <c r="C9" s="2">
        <v>45382</v>
      </c>
      <c r="D9" t="s">
        <v>56</v>
      </c>
      <c r="E9" t="s">
        <v>57</v>
      </c>
      <c r="F9" t="s">
        <v>57</v>
      </c>
      <c r="G9" t="s">
        <v>59</v>
      </c>
      <c r="H9" t="s">
        <v>60</v>
      </c>
      <c r="I9" t="s">
        <v>61</v>
      </c>
      <c r="J9" t="s">
        <v>61</v>
      </c>
      <c r="K9" t="s">
        <v>62</v>
      </c>
      <c r="L9" s="3">
        <v>0</v>
      </c>
      <c r="M9" s="3">
        <v>200</v>
      </c>
      <c r="N9">
        <v>0</v>
      </c>
      <c r="O9" s="3">
        <v>0</v>
      </c>
      <c r="P9" t="s">
        <v>54</v>
      </c>
      <c r="Q9" t="s">
        <v>73</v>
      </c>
      <c r="R9" t="s">
        <v>74</v>
      </c>
      <c r="S9" s="2">
        <v>45382</v>
      </c>
      <c r="T9" t="s">
        <v>77</v>
      </c>
    </row>
    <row r="10" spans="1:20" x14ac:dyDescent="0.25">
      <c r="A10">
        <v>2024</v>
      </c>
      <c r="B10" s="2">
        <v>45292</v>
      </c>
      <c r="C10" s="2">
        <v>45382</v>
      </c>
      <c r="D10" t="s">
        <v>58</v>
      </c>
      <c r="E10" t="s">
        <v>57</v>
      </c>
      <c r="F10" t="s">
        <v>63</v>
      </c>
      <c r="G10" t="s">
        <v>59</v>
      </c>
      <c r="H10" t="s">
        <v>63</v>
      </c>
      <c r="I10" t="s">
        <v>64</v>
      </c>
      <c r="J10" t="s">
        <v>65</v>
      </c>
      <c r="K10" t="s">
        <v>62</v>
      </c>
      <c r="L10" s="3">
        <v>2</v>
      </c>
      <c r="M10" s="3">
        <v>2</v>
      </c>
      <c r="N10">
        <v>0</v>
      </c>
      <c r="O10" s="3">
        <v>0</v>
      </c>
      <c r="P10" t="s">
        <v>54</v>
      </c>
      <c r="Q10" t="s">
        <v>75</v>
      </c>
      <c r="R10" t="s">
        <v>74</v>
      </c>
      <c r="S10" s="2">
        <v>45382</v>
      </c>
      <c r="T10" t="s">
        <v>78</v>
      </c>
    </row>
    <row r="11" spans="1:20" x14ac:dyDescent="0.25">
      <c r="A11">
        <v>2024</v>
      </c>
      <c r="B11" s="2">
        <v>45292</v>
      </c>
      <c r="C11" s="2">
        <v>45382</v>
      </c>
      <c r="D11" t="s">
        <v>58</v>
      </c>
      <c r="E11" t="s">
        <v>57</v>
      </c>
      <c r="F11" t="s">
        <v>63</v>
      </c>
      <c r="G11" t="s">
        <v>59</v>
      </c>
      <c r="H11" t="s">
        <v>63</v>
      </c>
      <c r="I11" t="s">
        <v>66</v>
      </c>
      <c r="J11" t="s">
        <v>67</v>
      </c>
      <c r="K11" t="s">
        <v>62</v>
      </c>
      <c r="L11" s="3">
        <v>18</v>
      </c>
      <c r="M11" s="3">
        <v>18</v>
      </c>
      <c r="N11">
        <v>0</v>
      </c>
      <c r="O11" s="3">
        <v>0</v>
      </c>
      <c r="P11" t="s">
        <v>54</v>
      </c>
      <c r="Q11" t="s">
        <v>73</v>
      </c>
      <c r="R11" t="s">
        <v>74</v>
      </c>
      <c r="S11" s="2">
        <v>45382</v>
      </c>
      <c r="T11" t="s">
        <v>79</v>
      </c>
    </row>
    <row r="12" spans="1:20" x14ac:dyDescent="0.25">
      <c r="A12">
        <v>2024</v>
      </c>
      <c r="B12" s="2">
        <v>45292</v>
      </c>
      <c r="C12" s="2">
        <v>45382</v>
      </c>
      <c r="D12" t="s">
        <v>58</v>
      </c>
      <c r="E12" t="s">
        <v>57</v>
      </c>
      <c r="F12" t="s">
        <v>63</v>
      </c>
      <c r="G12" t="s">
        <v>59</v>
      </c>
      <c r="H12" t="s">
        <v>63</v>
      </c>
      <c r="I12" t="s">
        <v>68</v>
      </c>
      <c r="J12" t="s">
        <v>69</v>
      </c>
      <c r="K12" t="s">
        <v>62</v>
      </c>
      <c r="L12" s="3">
        <v>0</v>
      </c>
      <c r="M12" s="3">
        <v>1</v>
      </c>
      <c r="N12">
        <v>0</v>
      </c>
      <c r="O12" s="3">
        <v>0</v>
      </c>
      <c r="P12" t="s">
        <v>54</v>
      </c>
      <c r="Q12" t="s">
        <v>75</v>
      </c>
      <c r="R12" t="s">
        <v>74</v>
      </c>
      <c r="S12" s="2">
        <v>45382</v>
      </c>
      <c r="T12" t="s">
        <v>80</v>
      </c>
    </row>
    <row r="13" spans="1:20" x14ac:dyDescent="0.25">
      <c r="A13">
        <v>2024</v>
      </c>
      <c r="B13" s="2">
        <v>45292</v>
      </c>
      <c r="C13" s="2">
        <v>45382</v>
      </c>
      <c r="D13" t="s">
        <v>58</v>
      </c>
      <c r="E13" t="s">
        <v>57</v>
      </c>
      <c r="F13" t="s">
        <v>70</v>
      </c>
      <c r="G13" t="s">
        <v>59</v>
      </c>
      <c r="H13" t="s">
        <v>63</v>
      </c>
      <c r="I13" t="s">
        <v>71</v>
      </c>
      <c r="J13" t="s">
        <v>61</v>
      </c>
      <c r="K13" t="s">
        <v>72</v>
      </c>
      <c r="L13" s="3">
        <v>700</v>
      </c>
      <c r="M13" s="3">
        <v>682</v>
      </c>
      <c r="N13">
        <v>0</v>
      </c>
      <c r="O13" s="3">
        <v>24</v>
      </c>
      <c r="P13" t="s">
        <v>54</v>
      </c>
      <c r="Q13" t="s">
        <v>76</v>
      </c>
      <c r="R13" t="s">
        <v>74</v>
      </c>
      <c r="S13" s="2">
        <v>45382</v>
      </c>
      <c r="T13" t="s">
        <v>81</v>
      </c>
    </row>
    <row r="14" spans="1:20" x14ac:dyDescent="0.25">
      <c r="A14">
        <v>2024</v>
      </c>
      <c r="B14" s="2">
        <v>45292</v>
      </c>
      <c r="C14" s="2">
        <v>45382</v>
      </c>
      <c r="D14" t="s">
        <v>58</v>
      </c>
      <c r="E14" t="s">
        <v>57</v>
      </c>
      <c r="F14" t="s">
        <v>63</v>
      </c>
      <c r="G14" t="s">
        <v>59</v>
      </c>
      <c r="H14" t="s">
        <v>63</v>
      </c>
      <c r="I14" t="s">
        <v>71</v>
      </c>
      <c r="J14" t="s">
        <v>61</v>
      </c>
      <c r="K14" t="s">
        <v>72</v>
      </c>
      <c r="L14" s="3">
        <v>300</v>
      </c>
      <c r="M14" s="3">
        <v>242</v>
      </c>
      <c r="N14">
        <v>0</v>
      </c>
      <c r="O14" s="3">
        <v>3</v>
      </c>
      <c r="P14" t="s">
        <v>54</v>
      </c>
      <c r="Q14" t="s">
        <v>76</v>
      </c>
      <c r="R14" t="s">
        <v>74</v>
      </c>
      <c r="S14" s="2">
        <v>45382</v>
      </c>
      <c r="T14" t="s">
        <v>82</v>
      </c>
    </row>
    <row r="15" spans="1:20" x14ac:dyDescent="0.25">
      <c r="A15">
        <v>2024</v>
      </c>
      <c r="B15" s="2">
        <v>45292</v>
      </c>
      <c r="C15" s="2">
        <v>45382</v>
      </c>
      <c r="D15" t="s">
        <v>58</v>
      </c>
      <c r="E15" t="s">
        <v>57</v>
      </c>
      <c r="F15" t="s">
        <v>63</v>
      </c>
      <c r="G15" t="s">
        <v>59</v>
      </c>
      <c r="H15" t="s">
        <v>63</v>
      </c>
      <c r="I15" t="s">
        <v>71</v>
      </c>
      <c r="J15" t="s">
        <v>61</v>
      </c>
      <c r="K15" t="s">
        <v>72</v>
      </c>
      <c r="L15" s="3">
        <v>600</v>
      </c>
      <c r="M15" s="3">
        <v>980</v>
      </c>
      <c r="N15">
        <v>0</v>
      </c>
      <c r="O15" s="3">
        <v>8</v>
      </c>
      <c r="P15" t="s">
        <v>54</v>
      </c>
      <c r="Q15" t="s">
        <v>76</v>
      </c>
      <c r="R15" t="s">
        <v>74</v>
      </c>
      <c r="S15" s="2">
        <v>45382</v>
      </c>
      <c r="T15" t="s">
        <v>83</v>
      </c>
    </row>
    <row r="16" spans="1:20" x14ac:dyDescent="0.25">
      <c r="A16">
        <v>2024</v>
      </c>
      <c r="B16" s="2">
        <v>45292</v>
      </c>
      <c r="C16" s="2">
        <v>45382</v>
      </c>
      <c r="D16" t="s">
        <v>58</v>
      </c>
      <c r="E16" t="s">
        <v>57</v>
      </c>
      <c r="F16" t="s">
        <v>63</v>
      </c>
      <c r="G16" t="s">
        <v>59</v>
      </c>
      <c r="H16" t="s">
        <v>63</v>
      </c>
      <c r="I16" t="s">
        <v>71</v>
      </c>
      <c r="J16" t="s">
        <v>61</v>
      </c>
      <c r="K16" t="s">
        <v>72</v>
      </c>
      <c r="L16" s="3">
        <v>600</v>
      </c>
      <c r="M16" s="3">
        <v>2003</v>
      </c>
      <c r="N16">
        <v>0</v>
      </c>
      <c r="O16" s="3">
        <v>42</v>
      </c>
      <c r="P16" t="s">
        <v>54</v>
      </c>
      <c r="Q16" t="s">
        <v>76</v>
      </c>
      <c r="R16" t="s">
        <v>74</v>
      </c>
      <c r="S16" s="2">
        <v>45382</v>
      </c>
      <c r="T16" t="s">
        <v>84</v>
      </c>
    </row>
    <row r="17" spans="1:20" x14ac:dyDescent="0.25">
      <c r="A17">
        <v>2024</v>
      </c>
      <c r="B17" s="2">
        <v>45292</v>
      </c>
      <c r="C17" s="2">
        <v>45382</v>
      </c>
      <c r="D17" t="s">
        <v>94</v>
      </c>
      <c r="E17" t="s">
        <v>95</v>
      </c>
      <c r="F17" t="s">
        <v>96</v>
      </c>
      <c r="G17" t="s">
        <v>97</v>
      </c>
      <c r="H17" t="s">
        <v>98</v>
      </c>
      <c r="I17" t="s">
        <v>99</v>
      </c>
      <c r="J17" t="s">
        <v>100</v>
      </c>
      <c r="K17" t="s">
        <v>72</v>
      </c>
      <c r="L17" s="3">
        <v>349</v>
      </c>
      <c r="M17" s="3">
        <v>400</v>
      </c>
      <c r="N17">
        <v>0</v>
      </c>
      <c r="O17" s="3">
        <v>0.28299999999999997</v>
      </c>
      <c r="P17" t="s">
        <v>54</v>
      </c>
      <c r="Q17" t="s">
        <v>101</v>
      </c>
      <c r="R17" t="s">
        <v>102</v>
      </c>
      <c r="S17" s="2">
        <v>45382</v>
      </c>
      <c r="T17" t="s">
        <v>103</v>
      </c>
    </row>
    <row r="18" spans="1:20" x14ac:dyDescent="0.25">
      <c r="A18">
        <v>2024</v>
      </c>
      <c r="B18" s="2">
        <v>45292</v>
      </c>
      <c r="C18" s="2">
        <v>45382</v>
      </c>
      <c r="D18" t="s">
        <v>94</v>
      </c>
      <c r="E18" t="s">
        <v>95</v>
      </c>
      <c r="F18" t="s">
        <v>96</v>
      </c>
      <c r="G18" t="s">
        <v>104</v>
      </c>
      <c r="H18" t="s">
        <v>105</v>
      </c>
      <c r="I18" t="s">
        <v>106</v>
      </c>
      <c r="J18" t="s">
        <v>107</v>
      </c>
      <c r="K18" t="s">
        <v>72</v>
      </c>
      <c r="L18" s="3">
        <v>337</v>
      </c>
      <c r="M18" s="3">
        <v>350</v>
      </c>
      <c r="N18">
        <v>0</v>
      </c>
      <c r="O18" s="3">
        <v>0.30299999999999999</v>
      </c>
      <c r="P18" t="s">
        <v>54</v>
      </c>
      <c r="Q18" t="s">
        <v>101</v>
      </c>
      <c r="R18" t="s">
        <v>102</v>
      </c>
      <c r="S18" s="2">
        <v>45382</v>
      </c>
      <c r="T18" t="s">
        <v>108</v>
      </c>
    </row>
    <row r="19" spans="1:20" x14ac:dyDescent="0.25">
      <c r="A19">
        <v>2024</v>
      </c>
      <c r="B19" s="2">
        <v>45292</v>
      </c>
      <c r="C19" s="2">
        <v>45382</v>
      </c>
      <c r="D19" t="s">
        <v>94</v>
      </c>
      <c r="E19" t="s">
        <v>95</v>
      </c>
      <c r="F19" t="s">
        <v>109</v>
      </c>
      <c r="G19" t="s">
        <v>110</v>
      </c>
      <c r="H19" t="s">
        <v>111</v>
      </c>
      <c r="I19" t="s">
        <v>112</v>
      </c>
      <c r="J19" t="s">
        <v>113</v>
      </c>
      <c r="K19" t="s">
        <v>72</v>
      </c>
      <c r="L19" s="3">
        <v>0</v>
      </c>
      <c r="M19" s="3">
        <v>4</v>
      </c>
      <c r="N19">
        <v>0</v>
      </c>
      <c r="O19" s="3">
        <v>0</v>
      </c>
      <c r="P19" t="s">
        <v>55</v>
      </c>
      <c r="Q19" t="s">
        <v>101</v>
      </c>
      <c r="R19" t="s">
        <v>102</v>
      </c>
      <c r="S19" s="2">
        <v>45382</v>
      </c>
      <c r="T19" t="s">
        <v>114</v>
      </c>
    </row>
    <row r="20" spans="1:20" x14ac:dyDescent="0.25">
      <c r="A20">
        <v>2024</v>
      </c>
      <c r="B20" s="2">
        <v>45292</v>
      </c>
      <c r="C20" s="2">
        <v>45382</v>
      </c>
      <c r="D20" t="s">
        <v>94</v>
      </c>
      <c r="E20" t="s">
        <v>95</v>
      </c>
      <c r="F20" t="s">
        <v>109</v>
      </c>
      <c r="G20" t="s">
        <v>115</v>
      </c>
      <c r="H20" t="s">
        <v>111</v>
      </c>
      <c r="I20" t="s">
        <v>116</v>
      </c>
      <c r="J20" t="s">
        <v>117</v>
      </c>
      <c r="K20" t="s">
        <v>72</v>
      </c>
      <c r="L20" s="3">
        <v>0</v>
      </c>
      <c r="M20" s="3">
        <v>8</v>
      </c>
      <c r="N20">
        <v>0</v>
      </c>
      <c r="O20" s="3">
        <v>0</v>
      </c>
      <c r="P20" t="s">
        <v>55</v>
      </c>
      <c r="Q20" t="s">
        <v>101</v>
      </c>
      <c r="R20" t="s">
        <v>102</v>
      </c>
      <c r="S20" s="2">
        <v>45382</v>
      </c>
      <c r="T20" t="s">
        <v>118</v>
      </c>
    </row>
    <row r="21" spans="1:20" x14ac:dyDescent="0.25">
      <c r="A21">
        <v>2024</v>
      </c>
      <c r="B21" s="2">
        <v>45292</v>
      </c>
      <c r="C21" s="2">
        <v>45382</v>
      </c>
      <c r="D21" t="s">
        <v>119</v>
      </c>
      <c r="E21" t="s">
        <v>120</v>
      </c>
      <c r="F21" t="s">
        <v>119</v>
      </c>
      <c r="G21" t="s">
        <v>121</v>
      </c>
      <c r="H21" t="s">
        <v>119</v>
      </c>
      <c r="I21" t="s">
        <v>122</v>
      </c>
      <c r="J21" t="s">
        <v>121</v>
      </c>
      <c r="K21" t="s">
        <v>72</v>
      </c>
      <c r="L21" s="3">
        <v>12</v>
      </c>
      <c r="M21" s="3">
        <v>12</v>
      </c>
      <c r="N21">
        <v>0</v>
      </c>
      <c r="O21" s="3">
        <v>0</v>
      </c>
      <c r="P21" t="s">
        <v>54</v>
      </c>
      <c r="Q21" t="s">
        <v>123</v>
      </c>
      <c r="R21" t="s">
        <v>102</v>
      </c>
      <c r="S21" s="2">
        <v>45382</v>
      </c>
      <c r="T21" t="s">
        <v>124</v>
      </c>
    </row>
    <row r="22" spans="1:20" x14ac:dyDescent="0.25">
      <c r="A22">
        <v>2024</v>
      </c>
      <c r="B22" s="2">
        <v>45292</v>
      </c>
      <c r="C22" s="2">
        <v>45382</v>
      </c>
      <c r="D22" t="s">
        <v>125</v>
      </c>
      <c r="E22" t="s">
        <v>120</v>
      </c>
      <c r="F22" t="s">
        <v>125</v>
      </c>
      <c r="G22" t="s">
        <v>126</v>
      </c>
      <c r="H22" t="s">
        <v>125</v>
      </c>
      <c r="I22" t="s">
        <v>127</v>
      </c>
      <c r="J22" t="s">
        <v>126</v>
      </c>
      <c r="K22" t="s">
        <v>128</v>
      </c>
      <c r="L22" s="3">
        <f>104507000/120240020*100</f>
        <v>86.915321537704344</v>
      </c>
      <c r="M22" s="3">
        <f>104507000/120240020*100</f>
        <v>86.915321537704344</v>
      </c>
      <c r="N22">
        <v>0</v>
      </c>
      <c r="O22" s="3">
        <v>0</v>
      </c>
      <c r="P22" t="s">
        <v>54</v>
      </c>
      <c r="Q22" t="s">
        <v>123</v>
      </c>
      <c r="R22" t="s">
        <v>102</v>
      </c>
      <c r="S22" s="2">
        <v>45382</v>
      </c>
      <c r="T22" t="s">
        <v>124</v>
      </c>
    </row>
    <row r="23" spans="1:20" x14ac:dyDescent="0.25">
      <c r="A23">
        <v>2024</v>
      </c>
      <c r="B23" s="2">
        <v>45292</v>
      </c>
      <c r="C23" s="2">
        <v>45382</v>
      </c>
      <c r="D23" t="s">
        <v>129</v>
      </c>
      <c r="E23" t="s">
        <v>120</v>
      </c>
      <c r="F23" t="s">
        <v>129</v>
      </c>
      <c r="G23" t="s">
        <v>130</v>
      </c>
      <c r="H23" t="s">
        <v>129</v>
      </c>
      <c r="I23" t="s">
        <v>131</v>
      </c>
      <c r="J23" t="s">
        <v>130</v>
      </c>
      <c r="K23" t="s">
        <v>72</v>
      </c>
      <c r="L23" s="3">
        <f>27188/200906*100</f>
        <v>13.532696883119469</v>
      </c>
      <c r="M23" s="3">
        <f>27188/200906*100</f>
        <v>13.532696883119469</v>
      </c>
      <c r="N23">
        <v>0</v>
      </c>
      <c r="O23" s="3">
        <v>0</v>
      </c>
      <c r="P23" t="s">
        <v>54</v>
      </c>
      <c r="Q23" t="s">
        <v>123</v>
      </c>
      <c r="R23" t="s">
        <v>102</v>
      </c>
      <c r="S23" s="2">
        <v>45382</v>
      </c>
      <c r="T23" t="s">
        <v>124</v>
      </c>
    </row>
    <row r="24" spans="1:20" x14ac:dyDescent="0.25">
      <c r="A24">
        <v>2024</v>
      </c>
      <c r="B24" s="2">
        <v>45292</v>
      </c>
      <c r="C24" s="2">
        <v>45382</v>
      </c>
      <c r="D24" t="s">
        <v>132</v>
      </c>
      <c r="E24" t="s">
        <v>120</v>
      </c>
      <c r="F24" t="s">
        <v>132</v>
      </c>
      <c r="G24" t="s">
        <v>133</v>
      </c>
      <c r="H24" t="s">
        <v>132</v>
      </c>
      <c r="I24" t="s">
        <v>134</v>
      </c>
      <c r="J24" t="s">
        <v>133</v>
      </c>
      <c r="K24" t="s">
        <v>72</v>
      </c>
      <c r="L24" s="3">
        <f>0/5705200*100</f>
        <v>0</v>
      </c>
      <c r="M24" s="3">
        <f>0/5705200*100</f>
        <v>0</v>
      </c>
      <c r="N24">
        <v>0</v>
      </c>
      <c r="O24" s="3">
        <v>0</v>
      </c>
      <c r="P24" t="s">
        <v>54</v>
      </c>
      <c r="Q24" t="s">
        <v>123</v>
      </c>
      <c r="R24" t="s">
        <v>102</v>
      </c>
      <c r="S24" s="2">
        <v>45382</v>
      </c>
      <c r="T24" t="s">
        <v>124</v>
      </c>
    </row>
    <row r="25" spans="1:20" x14ac:dyDescent="0.25">
      <c r="A25">
        <v>2024</v>
      </c>
      <c r="B25" s="2">
        <v>45292</v>
      </c>
      <c r="C25" s="2">
        <v>45382</v>
      </c>
      <c r="D25" t="s">
        <v>135</v>
      </c>
      <c r="E25" t="s">
        <v>120</v>
      </c>
      <c r="F25" t="s">
        <v>135</v>
      </c>
      <c r="G25" t="s">
        <v>136</v>
      </c>
      <c r="H25" t="s">
        <v>135</v>
      </c>
      <c r="I25" t="s">
        <v>137</v>
      </c>
      <c r="J25" t="s">
        <v>136</v>
      </c>
      <c r="K25" t="s">
        <v>128</v>
      </c>
      <c r="L25" s="3">
        <f>0/19*100</f>
        <v>0</v>
      </c>
      <c r="M25" s="3">
        <f>0/19*100</f>
        <v>0</v>
      </c>
      <c r="N25">
        <v>0</v>
      </c>
      <c r="O25" s="3">
        <v>0</v>
      </c>
      <c r="P25" t="s">
        <v>54</v>
      </c>
      <c r="Q25" t="s">
        <v>123</v>
      </c>
      <c r="R25" t="s">
        <v>102</v>
      </c>
      <c r="S25" s="2">
        <v>45382</v>
      </c>
      <c r="T25" t="s">
        <v>124</v>
      </c>
    </row>
    <row r="26" spans="1:20" x14ac:dyDescent="0.25">
      <c r="A26">
        <v>2024</v>
      </c>
      <c r="B26" s="2">
        <v>45292</v>
      </c>
      <c r="C26" s="2">
        <v>45382</v>
      </c>
      <c r="D26" t="s">
        <v>138</v>
      </c>
      <c r="E26" t="s">
        <v>120</v>
      </c>
      <c r="F26" t="s">
        <v>138</v>
      </c>
      <c r="G26" t="s">
        <v>139</v>
      </c>
      <c r="H26" t="s">
        <v>138</v>
      </c>
      <c r="I26" t="s">
        <v>140</v>
      </c>
      <c r="J26" t="s">
        <v>139</v>
      </c>
      <c r="K26" t="s">
        <v>72</v>
      </c>
      <c r="L26" s="3">
        <f>340/571*100</f>
        <v>59.544658493870408</v>
      </c>
      <c r="M26" s="3">
        <f>340/571*100</f>
        <v>59.544658493870408</v>
      </c>
      <c r="N26">
        <v>0</v>
      </c>
      <c r="O26" s="3">
        <v>0</v>
      </c>
      <c r="P26" t="s">
        <v>54</v>
      </c>
      <c r="Q26" t="s">
        <v>123</v>
      </c>
      <c r="R26" t="s">
        <v>102</v>
      </c>
      <c r="S26" s="2">
        <v>45382</v>
      </c>
      <c r="T26" t="s">
        <v>124</v>
      </c>
    </row>
    <row r="27" spans="1:20" x14ac:dyDescent="0.25">
      <c r="A27">
        <v>2024</v>
      </c>
      <c r="B27" s="2">
        <v>45292</v>
      </c>
      <c r="C27" s="2">
        <v>45382</v>
      </c>
      <c r="D27" t="s">
        <v>141</v>
      </c>
      <c r="E27" t="s">
        <v>120</v>
      </c>
      <c r="F27" t="s">
        <v>141</v>
      </c>
      <c r="G27" t="s">
        <v>142</v>
      </c>
      <c r="H27" t="s">
        <v>141</v>
      </c>
      <c r="I27" t="s">
        <v>143</v>
      </c>
      <c r="J27" t="s">
        <v>142</v>
      </c>
      <c r="K27" t="s">
        <v>128</v>
      </c>
      <c r="L27" s="3">
        <f>18170/104960*100</f>
        <v>17.311356707317074</v>
      </c>
      <c r="M27" s="3">
        <f>18170/104960*100</f>
        <v>17.311356707317074</v>
      </c>
      <c r="N27">
        <v>0</v>
      </c>
      <c r="O27" s="3">
        <v>0</v>
      </c>
      <c r="P27" t="s">
        <v>54</v>
      </c>
      <c r="Q27" t="s">
        <v>123</v>
      </c>
      <c r="R27" t="s">
        <v>102</v>
      </c>
      <c r="S27" s="2">
        <v>45382</v>
      </c>
      <c r="T27" t="s">
        <v>124</v>
      </c>
    </row>
    <row r="28" spans="1:20" x14ac:dyDescent="0.25">
      <c r="A28">
        <v>2024</v>
      </c>
      <c r="B28" s="2">
        <v>45292</v>
      </c>
      <c r="C28" s="2">
        <v>45382</v>
      </c>
      <c r="D28" t="s">
        <v>144</v>
      </c>
      <c r="E28" t="s">
        <v>120</v>
      </c>
      <c r="F28" t="s">
        <v>144</v>
      </c>
      <c r="G28" t="s">
        <v>136</v>
      </c>
      <c r="H28" t="s">
        <v>144</v>
      </c>
      <c r="I28" t="s">
        <v>145</v>
      </c>
      <c r="J28" t="s">
        <v>136</v>
      </c>
      <c r="K28" t="s">
        <v>146</v>
      </c>
      <c r="L28" s="3">
        <f>11133000/120240020*100</f>
        <v>9.2589804958448951</v>
      </c>
      <c r="M28" s="3">
        <f>11133000/120240020*100</f>
        <v>9.2589804958448951</v>
      </c>
      <c r="N28">
        <v>0</v>
      </c>
      <c r="O28" s="3">
        <v>0</v>
      </c>
      <c r="P28" t="s">
        <v>54</v>
      </c>
      <c r="Q28" t="s">
        <v>123</v>
      </c>
      <c r="R28" t="s">
        <v>102</v>
      </c>
      <c r="S28" s="2">
        <v>45382</v>
      </c>
      <c r="T28" t="s">
        <v>124</v>
      </c>
    </row>
    <row r="29" spans="1:20" x14ac:dyDescent="0.25">
      <c r="A29">
        <v>2024</v>
      </c>
      <c r="B29" s="2">
        <v>45292</v>
      </c>
      <c r="C29" s="2">
        <v>45382</v>
      </c>
      <c r="D29" t="s">
        <v>147</v>
      </c>
      <c r="E29" t="s">
        <v>120</v>
      </c>
      <c r="F29" t="s">
        <v>147</v>
      </c>
      <c r="G29" t="s">
        <v>121</v>
      </c>
      <c r="H29" t="s">
        <v>147</v>
      </c>
      <c r="I29" t="s">
        <v>148</v>
      </c>
      <c r="J29" t="s">
        <v>121</v>
      </c>
      <c r="K29" t="s">
        <v>72</v>
      </c>
      <c r="L29" s="3">
        <f>2195220/120240020*100</f>
        <v>1.8256982991187127</v>
      </c>
      <c r="M29" s="3">
        <f>2195220/120240020*100</f>
        <v>1.8256982991187127</v>
      </c>
      <c r="N29">
        <v>0</v>
      </c>
      <c r="O29" s="3">
        <v>0</v>
      </c>
      <c r="P29" t="s">
        <v>54</v>
      </c>
      <c r="Q29" t="s">
        <v>123</v>
      </c>
      <c r="R29" t="s">
        <v>102</v>
      </c>
      <c r="S29" s="2">
        <v>45382</v>
      </c>
      <c r="T29" t="s">
        <v>124</v>
      </c>
    </row>
    <row r="30" spans="1:20" x14ac:dyDescent="0.25">
      <c r="A30">
        <v>2024</v>
      </c>
      <c r="B30" s="2">
        <v>45292</v>
      </c>
      <c r="C30" s="2">
        <v>45382</v>
      </c>
      <c r="D30" t="s">
        <v>149</v>
      </c>
      <c r="E30" t="s">
        <v>150</v>
      </c>
      <c r="F30" t="s">
        <v>149</v>
      </c>
      <c r="G30" t="s">
        <v>149</v>
      </c>
      <c r="H30" t="s">
        <v>149</v>
      </c>
      <c r="I30" t="s">
        <v>149</v>
      </c>
      <c r="J30" t="s">
        <v>149</v>
      </c>
      <c r="K30" t="s">
        <v>149</v>
      </c>
      <c r="L30" s="3" t="s">
        <v>149</v>
      </c>
      <c r="M30" s="3" t="s">
        <v>149</v>
      </c>
      <c r="N30" t="s">
        <v>149</v>
      </c>
      <c r="O30" s="3" t="s">
        <v>149</v>
      </c>
      <c r="Q30" t="s">
        <v>149</v>
      </c>
      <c r="R30" t="s">
        <v>151</v>
      </c>
      <c r="S30" s="2">
        <v>45382</v>
      </c>
      <c r="T30" t="s">
        <v>152</v>
      </c>
    </row>
    <row r="31" spans="1:20" x14ac:dyDescent="0.25">
      <c r="A31">
        <v>2024</v>
      </c>
      <c r="B31" s="2">
        <v>45292</v>
      </c>
      <c r="C31" s="2">
        <v>45382</v>
      </c>
      <c r="D31" s="4" t="s">
        <v>153</v>
      </c>
      <c r="E31" s="4" t="s">
        <v>154</v>
      </c>
      <c r="F31" s="4" t="s">
        <v>153</v>
      </c>
      <c r="G31" s="4" t="s">
        <v>155</v>
      </c>
      <c r="H31" s="4" t="s">
        <v>156</v>
      </c>
      <c r="I31" s="4" t="s">
        <v>157</v>
      </c>
      <c r="J31" s="4" t="s">
        <v>158</v>
      </c>
      <c r="K31" s="4" t="s">
        <v>128</v>
      </c>
      <c r="L31">
        <v>0</v>
      </c>
      <c r="M31">
        <v>0</v>
      </c>
      <c r="N31" t="s">
        <v>159</v>
      </c>
      <c r="O31" s="5">
        <v>1</v>
      </c>
      <c r="P31" t="s">
        <v>54</v>
      </c>
      <c r="Q31" s="6" t="s">
        <v>160</v>
      </c>
      <c r="R31" s="6" t="s">
        <v>160</v>
      </c>
      <c r="S31" s="2">
        <v>45382</v>
      </c>
      <c r="T31" s="6" t="s">
        <v>161</v>
      </c>
    </row>
    <row r="32" spans="1:20" x14ac:dyDescent="0.25">
      <c r="A32">
        <v>2024</v>
      </c>
      <c r="B32" s="2">
        <v>45292</v>
      </c>
      <c r="C32" s="2">
        <v>45382</v>
      </c>
      <c r="D32" s="4" t="s">
        <v>162</v>
      </c>
      <c r="E32" s="4" t="s">
        <v>154</v>
      </c>
      <c r="F32" s="4" t="s">
        <v>162</v>
      </c>
      <c r="G32" s="4" t="s">
        <v>155</v>
      </c>
      <c r="H32" s="4" t="s">
        <v>156</v>
      </c>
      <c r="I32" s="4" t="s">
        <v>157</v>
      </c>
      <c r="J32" s="4" t="s">
        <v>163</v>
      </c>
      <c r="K32" s="4" t="s">
        <v>128</v>
      </c>
      <c r="L32">
        <v>1</v>
      </c>
      <c r="M32">
        <v>187</v>
      </c>
      <c r="N32" t="s">
        <v>159</v>
      </c>
      <c r="O32" s="5">
        <v>0.06</v>
      </c>
      <c r="P32" t="s">
        <v>54</v>
      </c>
      <c r="Q32" s="6" t="s">
        <v>160</v>
      </c>
      <c r="R32" s="6" t="s">
        <v>160</v>
      </c>
      <c r="S32" s="2">
        <v>45382</v>
      </c>
    </row>
    <row r="33" spans="1:20" x14ac:dyDescent="0.25">
      <c r="A33">
        <v>2024</v>
      </c>
      <c r="B33" s="2">
        <v>45292</v>
      </c>
      <c r="C33" s="2">
        <v>45382</v>
      </c>
      <c r="D33" s="4" t="s">
        <v>164</v>
      </c>
      <c r="E33" s="4" t="s">
        <v>154</v>
      </c>
      <c r="F33" s="4" t="s">
        <v>164</v>
      </c>
      <c r="G33" s="4" t="s">
        <v>155</v>
      </c>
      <c r="H33" s="4" t="s">
        <v>156</v>
      </c>
      <c r="I33" s="4" t="s">
        <v>157</v>
      </c>
      <c r="J33" s="4" t="s">
        <v>165</v>
      </c>
      <c r="K33" s="4" t="s">
        <v>128</v>
      </c>
      <c r="L33">
        <v>1</v>
      </c>
      <c r="M33">
        <v>44</v>
      </c>
      <c r="N33" t="s">
        <v>159</v>
      </c>
      <c r="O33" s="5">
        <v>0.04</v>
      </c>
      <c r="P33" t="s">
        <v>54</v>
      </c>
      <c r="Q33" s="6" t="s">
        <v>160</v>
      </c>
      <c r="R33" s="6" t="s">
        <v>160</v>
      </c>
      <c r="S33" s="2">
        <v>45382</v>
      </c>
    </row>
    <row r="34" spans="1:20" x14ac:dyDescent="0.25">
      <c r="A34">
        <v>2024</v>
      </c>
      <c r="B34" s="2">
        <v>45292</v>
      </c>
      <c r="C34" s="2">
        <v>45382</v>
      </c>
      <c r="D34" s="4" t="s">
        <v>166</v>
      </c>
      <c r="E34" s="4" t="s">
        <v>154</v>
      </c>
      <c r="F34" s="4" t="s">
        <v>166</v>
      </c>
      <c r="G34" s="4" t="s">
        <v>155</v>
      </c>
      <c r="H34" s="4" t="s">
        <v>156</v>
      </c>
      <c r="I34" s="4" t="s">
        <v>157</v>
      </c>
      <c r="J34" s="4" t="s">
        <v>165</v>
      </c>
      <c r="K34" s="4" t="s">
        <v>128</v>
      </c>
      <c r="L34">
        <v>1</v>
      </c>
      <c r="M34">
        <v>44</v>
      </c>
      <c r="N34" t="s">
        <v>159</v>
      </c>
      <c r="O34" s="5">
        <v>0.06</v>
      </c>
      <c r="P34" t="s">
        <v>54</v>
      </c>
      <c r="Q34" s="6" t="s">
        <v>160</v>
      </c>
      <c r="R34" s="6" t="s">
        <v>160</v>
      </c>
      <c r="S34" s="2">
        <v>45382</v>
      </c>
    </row>
    <row r="35" spans="1:20" x14ac:dyDescent="0.25">
      <c r="A35">
        <v>2024</v>
      </c>
      <c r="B35" s="2">
        <v>45292</v>
      </c>
      <c r="C35" s="2">
        <v>45382</v>
      </c>
      <c r="D35" s="4" t="s">
        <v>167</v>
      </c>
      <c r="E35" s="4" t="s">
        <v>154</v>
      </c>
      <c r="F35" s="4" t="s">
        <v>167</v>
      </c>
      <c r="G35" s="4" t="s">
        <v>155</v>
      </c>
      <c r="H35" s="4" t="s">
        <v>156</v>
      </c>
      <c r="I35" s="4" t="s">
        <v>157</v>
      </c>
      <c r="J35" s="4" t="s">
        <v>168</v>
      </c>
      <c r="K35" s="4" t="s">
        <v>128</v>
      </c>
      <c r="L35">
        <v>1</v>
      </c>
      <c r="M35">
        <v>242</v>
      </c>
      <c r="N35" t="s">
        <v>159</v>
      </c>
      <c r="O35" s="5">
        <v>0.22</v>
      </c>
      <c r="P35" t="s">
        <v>54</v>
      </c>
      <c r="Q35" s="6" t="s">
        <v>160</v>
      </c>
      <c r="R35" s="6" t="s">
        <v>160</v>
      </c>
      <c r="S35" s="2">
        <v>45382</v>
      </c>
    </row>
    <row r="36" spans="1:20" x14ac:dyDescent="0.25">
      <c r="A36">
        <v>2024</v>
      </c>
      <c r="B36" s="2">
        <v>45292</v>
      </c>
      <c r="C36" s="2">
        <v>45382</v>
      </c>
      <c r="D36" s="4" t="s">
        <v>169</v>
      </c>
      <c r="E36" s="4" t="s">
        <v>154</v>
      </c>
      <c r="F36" s="4" t="s">
        <v>169</v>
      </c>
      <c r="G36" s="4" t="s">
        <v>155</v>
      </c>
      <c r="H36" s="4" t="s">
        <v>156</v>
      </c>
      <c r="I36" s="4" t="s">
        <v>157</v>
      </c>
      <c r="J36" s="4" t="s">
        <v>165</v>
      </c>
      <c r="K36" s="4" t="s">
        <v>128</v>
      </c>
      <c r="L36">
        <v>1</v>
      </c>
      <c r="M36">
        <v>44</v>
      </c>
      <c r="N36" t="s">
        <v>159</v>
      </c>
      <c r="O36" s="5">
        <v>0.06</v>
      </c>
      <c r="P36" t="s">
        <v>54</v>
      </c>
      <c r="Q36" s="6" t="s">
        <v>160</v>
      </c>
      <c r="R36" s="6" t="s">
        <v>160</v>
      </c>
      <c r="S36" s="2">
        <v>45382</v>
      </c>
    </row>
    <row r="37" spans="1:20" x14ac:dyDescent="0.25">
      <c r="A37">
        <v>2024</v>
      </c>
      <c r="B37" s="2">
        <v>45292</v>
      </c>
      <c r="C37" s="2">
        <v>45382</v>
      </c>
      <c r="D37" s="4" t="s">
        <v>170</v>
      </c>
      <c r="E37" s="4" t="s">
        <v>154</v>
      </c>
      <c r="F37" s="4" t="s">
        <v>170</v>
      </c>
      <c r="G37" s="4" t="s">
        <v>155</v>
      </c>
      <c r="H37" s="4" t="s">
        <v>156</v>
      </c>
      <c r="I37" s="4" t="s">
        <v>157</v>
      </c>
      <c r="J37" s="4" t="s">
        <v>165</v>
      </c>
      <c r="K37" s="4" t="s">
        <v>128</v>
      </c>
      <c r="L37">
        <v>1</v>
      </c>
      <c r="M37">
        <v>55</v>
      </c>
      <c r="N37" t="s">
        <v>159</v>
      </c>
      <c r="O37" s="5">
        <v>0.02</v>
      </c>
      <c r="P37" t="s">
        <v>54</v>
      </c>
      <c r="Q37" s="6" t="s">
        <v>160</v>
      </c>
      <c r="R37" s="6" t="s">
        <v>160</v>
      </c>
      <c r="S37" s="2">
        <v>45382</v>
      </c>
    </row>
    <row r="38" spans="1:20" x14ac:dyDescent="0.25">
      <c r="A38">
        <v>2024</v>
      </c>
      <c r="B38" s="2">
        <v>45292</v>
      </c>
      <c r="C38" s="2">
        <v>45382</v>
      </c>
      <c r="D38" s="4"/>
      <c r="E38" s="4"/>
      <c r="F38" s="4"/>
      <c r="G38" s="4"/>
      <c r="H38" s="4"/>
      <c r="I38" s="4"/>
      <c r="J38" s="4"/>
      <c r="K38" s="4"/>
      <c r="O38" s="5"/>
      <c r="Q38" s="6"/>
      <c r="R38" s="6" t="s">
        <v>171</v>
      </c>
      <c r="S38" s="2">
        <v>45382</v>
      </c>
    </row>
    <row r="39" spans="1:20" x14ac:dyDescent="0.25">
      <c r="A39">
        <v>2024</v>
      </c>
      <c r="B39" s="2">
        <v>45383</v>
      </c>
      <c r="C39" s="2">
        <v>45473</v>
      </c>
      <c r="D39" s="4" t="s">
        <v>85</v>
      </c>
      <c r="E39" s="4" t="s">
        <v>86</v>
      </c>
      <c r="F39" s="4" t="s">
        <v>87</v>
      </c>
      <c r="G39" s="4" t="s">
        <v>88</v>
      </c>
      <c r="H39" s="4" t="s">
        <v>89</v>
      </c>
      <c r="I39" s="4" t="s">
        <v>90</v>
      </c>
      <c r="J39" s="4" t="s">
        <v>91</v>
      </c>
      <c r="K39" s="4" t="s">
        <v>72</v>
      </c>
      <c r="L39">
        <v>0</v>
      </c>
      <c r="M39">
        <v>0</v>
      </c>
      <c r="N39">
        <v>0</v>
      </c>
      <c r="O39" s="5">
        <v>0</v>
      </c>
      <c r="P39" t="s">
        <v>55</v>
      </c>
      <c r="Q39" s="6" t="s">
        <v>92</v>
      </c>
      <c r="R39" s="6" t="s">
        <v>93</v>
      </c>
      <c r="S39" s="2">
        <v>45473</v>
      </c>
    </row>
    <row r="40" spans="1:20" x14ac:dyDescent="0.25">
      <c r="A40">
        <v>2024</v>
      </c>
      <c r="B40" s="2">
        <v>45383</v>
      </c>
      <c r="C40" s="2">
        <v>45473</v>
      </c>
      <c r="D40" t="s">
        <v>56</v>
      </c>
      <c r="E40" t="s">
        <v>57</v>
      </c>
      <c r="F40" t="s">
        <v>57</v>
      </c>
      <c r="G40" t="s">
        <v>59</v>
      </c>
      <c r="H40" t="s">
        <v>60</v>
      </c>
      <c r="I40" t="s">
        <v>61</v>
      </c>
      <c r="J40" t="s">
        <v>61</v>
      </c>
      <c r="K40" t="s">
        <v>62</v>
      </c>
      <c r="L40" s="3">
        <v>0</v>
      </c>
      <c r="M40" s="3">
        <v>200</v>
      </c>
      <c r="N40">
        <v>0</v>
      </c>
      <c r="O40" s="3">
        <v>0</v>
      </c>
      <c r="P40" t="s">
        <v>54</v>
      </c>
      <c r="Q40" t="s">
        <v>73</v>
      </c>
      <c r="R40" t="s">
        <v>74</v>
      </c>
      <c r="S40" s="2">
        <v>45473</v>
      </c>
      <c r="T40" t="s">
        <v>77</v>
      </c>
    </row>
    <row r="41" spans="1:20" x14ac:dyDescent="0.25">
      <c r="A41">
        <v>2024</v>
      </c>
      <c r="B41" s="2">
        <v>45383</v>
      </c>
      <c r="C41" s="2">
        <v>45473</v>
      </c>
      <c r="D41" t="s">
        <v>58</v>
      </c>
      <c r="E41" t="s">
        <v>57</v>
      </c>
      <c r="F41" t="s">
        <v>63</v>
      </c>
      <c r="G41" t="s">
        <v>59</v>
      </c>
      <c r="H41" t="s">
        <v>63</v>
      </c>
      <c r="I41" t="s">
        <v>64</v>
      </c>
      <c r="J41" t="s">
        <v>65</v>
      </c>
      <c r="K41" t="s">
        <v>62</v>
      </c>
      <c r="L41" s="3">
        <v>2</v>
      </c>
      <c r="M41" s="3">
        <v>2</v>
      </c>
      <c r="N41">
        <v>0</v>
      </c>
      <c r="O41" s="3">
        <v>0</v>
      </c>
      <c r="P41" t="s">
        <v>54</v>
      </c>
      <c r="Q41" t="s">
        <v>75</v>
      </c>
      <c r="R41" t="s">
        <v>74</v>
      </c>
      <c r="S41" s="2">
        <v>45473</v>
      </c>
      <c r="T41" t="s">
        <v>78</v>
      </c>
    </row>
    <row r="42" spans="1:20" x14ac:dyDescent="0.25">
      <c r="A42">
        <v>2024</v>
      </c>
      <c r="B42" s="2">
        <v>45383</v>
      </c>
      <c r="C42" s="2">
        <v>45473</v>
      </c>
      <c r="D42" t="s">
        <v>58</v>
      </c>
      <c r="E42" t="s">
        <v>57</v>
      </c>
      <c r="F42" t="s">
        <v>63</v>
      </c>
      <c r="G42" t="s">
        <v>59</v>
      </c>
      <c r="H42" t="s">
        <v>63</v>
      </c>
      <c r="I42" t="s">
        <v>66</v>
      </c>
      <c r="J42" t="s">
        <v>67</v>
      </c>
      <c r="K42" t="s">
        <v>62</v>
      </c>
      <c r="L42" s="3">
        <v>18</v>
      </c>
      <c r="M42" s="3">
        <v>18</v>
      </c>
      <c r="N42">
        <v>0</v>
      </c>
      <c r="O42" s="3">
        <v>22</v>
      </c>
      <c r="P42" t="s">
        <v>54</v>
      </c>
      <c r="Q42" t="s">
        <v>73</v>
      </c>
      <c r="R42" t="s">
        <v>74</v>
      </c>
      <c r="S42" s="2">
        <v>45473</v>
      </c>
      <c r="T42" t="s">
        <v>79</v>
      </c>
    </row>
    <row r="43" spans="1:20" x14ac:dyDescent="0.25">
      <c r="A43">
        <v>2024</v>
      </c>
      <c r="B43" s="2">
        <v>45383</v>
      </c>
      <c r="C43" s="2">
        <v>45473</v>
      </c>
      <c r="D43" t="s">
        <v>58</v>
      </c>
      <c r="E43" t="s">
        <v>57</v>
      </c>
      <c r="F43" t="s">
        <v>63</v>
      </c>
      <c r="G43" t="s">
        <v>59</v>
      </c>
      <c r="H43" t="s">
        <v>63</v>
      </c>
      <c r="I43" t="s">
        <v>68</v>
      </c>
      <c r="J43" t="s">
        <v>69</v>
      </c>
      <c r="K43" t="s">
        <v>62</v>
      </c>
      <c r="L43" s="3">
        <v>0</v>
      </c>
      <c r="M43" s="3">
        <v>1</v>
      </c>
      <c r="N43">
        <v>0</v>
      </c>
      <c r="O43" s="3">
        <v>0</v>
      </c>
      <c r="P43" t="s">
        <v>54</v>
      </c>
      <c r="Q43" t="s">
        <v>75</v>
      </c>
      <c r="R43" t="s">
        <v>74</v>
      </c>
      <c r="S43" s="2">
        <v>45473</v>
      </c>
      <c r="T43" t="s">
        <v>80</v>
      </c>
    </row>
    <row r="44" spans="1:20" x14ac:dyDescent="0.25">
      <c r="A44">
        <v>2024</v>
      </c>
      <c r="B44" s="2">
        <v>45383</v>
      </c>
      <c r="C44" s="2">
        <v>45473</v>
      </c>
      <c r="D44" t="s">
        <v>58</v>
      </c>
      <c r="E44" t="s">
        <v>57</v>
      </c>
      <c r="F44" t="s">
        <v>70</v>
      </c>
      <c r="G44" t="s">
        <v>59</v>
      </c>
      <c r="H44" t="s">
        <v>63</v>
      </c>
      <c r="I44" t="s">
        <v>71</v>
      </c>
      <c r="J44" t="s">
        <v>61</v>
      </c>
      <c r="K44" t="s">
        <v>72</v>
      </c>
      <c r="L44" s="3">
        <v>700</v>
      </c>
      <c r="M44" s="3">
        <v>682</v>
      </c>
      <c r="N44">
        <v>0</v>
      </c>
      <c r="O44" s="3">
        <v>61</v>
      </c>
      <c r="P44" t="s">
        <v>54</v>
      </c>
      <c r="Q44" t="s">
        <v>76</v>
      </c>
      <c r="R44" t="s">
        <v>74</v>
      </c>
      <c r="S44" s="2">
        <v>45473</v>
      </c>
      <c r="T44" t="s">
        <v>81</v>
      </c>
    </row>
    <row r="45" spans="1:20" x14ac:dyDescent="0.25">
      <c r="A45">
        <v>2024</v>
      </c>
      <c r="B45" s="2">
        <v>45383</v>
      </c>
      <c r="C45" s="2">
        <v>45473</v>
      </c>
      <c r="D45" t="s">
        <v>58</v>
      </c>
      <c r="E45" t="s">
        <v>57</v>
      </c>
      <c r="F45" t="s">
        <v>63</v>
      </c>
      <c r="G45" t="s">
        <v>59</v>
      </c>
      <c r="H45" t="s">
        <v>63</v>
      </c>
      <c r="I45" t="s">
        <v>71</v>
      </c>
      <c r="J45" t="s">
        <v>61</v>
      </c>
      <c r="K45" t="s">
        <v>72</v>
      </c>
      <c r="L45" s="3">
        <v>300</v>
      </c>
      <c r="M45" s="3">
        <v>242</v>
      </c>
      <c r="N45">
        <v>0</v>
      </c>
      <c r="O45" s="3">
        <v>16</v>
      </c>
      <c r="P45" t="s">
        <v>54</v>
      </c>
      <c r="Q45" t="s">
        <v>76</v>
      </c>
      <c r="R45" t="s">
        <v>74</v>
      </c>
      <c r="S45" s="2">
        <v>45473</v>
      </c>
      <c r="T45" t="s">
        <v>82</v>
      </c>
    </row>
    <row r="46" spans="1:20" x14ac:dyDescent="0.25">
      <c r="A46">
        <v>2024</v>
      </c>
      <c r="B46" s="2">
        <v>45383</v>
      </c>
      <c r="C46" s="2">
        <v>45473</v>
      </c>
      <c r="D46" t="s">
        <v>58</v>
      </c>
      <c r="E46" t="s">
        <v>57</v>
      </c>
      <c r="F46" t="s">
        <v>63</v>
      </c>
      <c r="G46" t="s">
        <v>59</v>
      </c>
      <c r="H46" t="s">
        <v>63</v>
      </c>
      <c r="I46" t="s">
        <v>71</v>
      </c>
      <c r="J46" t="s">
        <v>61</v>
      </c>
      <c r="K46" t="s">
        <v>72</v>
      </c>
      <c r="L46" s="3">
        <v>600</v>
      </c>
      <c r="M46" s="3">
        <v>980</v>
      </c>
      <c r="N46">
        <v>0</v>
      </c>
      <c r="O46" s="3">
        <v>16</v>
      </c>
      <c r="P46" t="s">
        <v>54</v>
      </c>
      <c r="Q46" t="s">
        <v>76</v>
      </c>
      <c r="R46" t="s">
        <v>74</v>
      </c>
      <c r="S46" s="2">
        <v>45473</v>
      </c>
      <c r="T46" t="s">
        <v>83</v>
      </c>
    </row>
    <row r="47" spans="1:20" x14ac:dyDescent="0.25">
      <c r="A47">
        <v>2024</v>
      </c>
      <c r="B47" s="2">
        <v>45383</v>
      </c>
      <c r="C47" s="2">
        <v>45473</v>
      </c>
      <c r="D47" t="s">
        <v>58</v>
      </c>
      <c r="E47" t="s">
        <v>57</v>
      </c>
      <c r="F47" t="s">
        <v>63</v>
      </c>
      <c r="G47" t="s">
        <v>59</v>
      </c>
      <c r="H47" t="s">
        <v>63</v>
      </c>
      <c r="I47" t="s">
        <v>71</v>
      </c>
      <c r="J47" t="s">
        <v>61</v>
      </c>
      <c r="K47" t="s">
        <v>72</v>
      </c>
      <c r="L47" s="3">
        <v>600</v>
      </c>
      <c r="M47" s="3">
        <v>2003</v>
      </c>
      <c r="N47">
        <v>0</v>
      </c>
      <c r="O47" s="3">
        <v>84</v>
      </c>
      <c r="P47" t="s">
        <v>54</v>
      </c>
      <c r="Q47" t="s">
        <v>76</v>
      </c>
      <c r="R47" t="s">
        <v>74</v>
      </c>
      <c r="S47" s="2">
        <v>45473</v>
      </c>
      <c r="T47" t="s">
        <v>84</v>
      </c>
    </row>
    <row r="48" spans="1:20" x14ac:dyDescent="0.25">
      <c r="A48">
        <v>2024</v>
      </c>
      <c r="B48" s="2">
        <v>45383</v>
      </c>
      <c r="C48" s="2">
        <v>45473</v>
      </c>
      <c r="D48" t="s">
        <v>94</v>
      </c>
      <c r="E48" t="s">
        <v>95</v>
      </c>
      <c r="F48" t="s">
        <v>96</v>
      </c>
      <c r="G48" t="s">
        <v>97</v>
      </c>
      <c r="H48" t="s">
        <v>98</v>
      </c>
      <c r="I48" t="s">
        <v>99</v>
      </c>
      <c r="J48" t="s">
        <v>100</v>
      </c>
      <c r="K48" t="s">
        <v>72</v>
      </c>
      <c r="L48" s="3">
        <v>349</v>
      </c>
      <c r="M48" s="3">
        <v>400</v>
      </c>
      <c r="N48">
        <v>0</v>
      </c>
      <c r="O48" s="3">
        <f>241/400</f>
        <v>0.60250000000000004</v>
      </c>
      <c r="P48" t="s">
        <v>54</v>
      </c>
      <c r="Q48" t="s">
        <v>101</v>
      </c>
      <c r="R48" t="s">
        <v>102</v>
      </c>
      <c r="S48" s="2">
        <v>45382</v>
      </c>
      <c r="T48" t="s">
        <v>172</v>
      </c>
    </row>
    <row r="49" spans="1:20" x14ac:dyDescent="0.25">
      <c r="A49">
        <v>2024</v>
      </c>
      <c r="B49" s="2">
        <v>45383</v>
      </c>
      <c r="C49" s="2">
        <v>45473</v>
      </c>
      <c r="D49" t="s">
        <v>94</v>
      </c>
      <c r="E49" t="s">
        <v>95</v>
      </c>
      <c r="F49" t="s">
        <v>96</v>
      </c>
      <c r="G49" t="s">
        <v>104</v>
      </c>
      <c r="H49" t="s">
        <v>105</v>
      </c>
      <c r="I49" t="s">
        <v>106</v>
      </c>
      <c r="J49" t="s">
        <v>107</v>
      </c>
      <c r="K49" t="s">
        <v>72</v>
      </c>
      <c r="L49" s="3">
        <v>337</v>
      </c>
      <c r="M49" s="3">
        <v>350</v>
      </c>
      <c r="N49">
        <v>0</v>
      </c>
      <c r="O49" s="3">
        <f>227/350</f>
        <v>0.64857142857142858</v>
      </c>
      <c r="P49" t="s">
        <v>54</v>
      </c>
      <c r="Q49" t="s">
        <v>101</v>
      </c>
      <c r="R49" t="s">
        <v>102</v>
      </c>
      <c r="S49" s="2">
        <v>45382</v>
      </c>
      <c r="T49" t="s">
        <v>173</v>
      </c>
    </row>
    <row r="50" spans="1:20" x14ac:dyDescent="0.25">
      <c r="A50">
        <v>2024</v>
      </c>
      <c r="B50" s="2">
        <v>45383</v>
      </c>
      <c r="C50" s="2">
        <v>45473</v>
      </c>
      <c r="D50" t="s">
        <v>94</v>
      </c>
      <c r="E50" t="s">
        <v>95</v>
      </c>
      <c r="F50" t="s">
        <v>109</v>
      </c>
      <c r="G50" t="s">
        <v>110</v>
      </c>
      <c r="H50" t="s">
        <v>111</v>
      </c>
      <c r="I50" t="s">
        <v>112</v>
      </c>
      <c r="J50" t="s">
        <v>113</v>
      </c>
      <c r="K50" t="s">
        <v>72</v>
      </c>
      <c r="L50" s="3">
        <v>0</v>
      </c>
      <c r="M50" s="3">
        <v>4</v>
      </c>
      <c r="N50">
        <v>0</v>
      </c>
      <c r="O50" s="3">
        <v>0</v>
      </c>
      <c r="P50" t="s">
        <v>55</v>
      </c>
      <c r="Q50" t="s">
        <v>101</v>
      </c>
      <c r="R50" t="s">
        <v>102</v>
      </c>
      <c r="S50" s="2">
        <v>45382</v>
      </c>
      <c r="T50" t="s">
        <v>174</v>
      </c>
    </row>
    <row r="51" spans="1:20" x14ac:dyDescent="0.25">
      <c r="A51">
        <v>2024</v>
      </c>
      <c r="B51" s="2">
        <v>45383</v>
      </c>
      <c r="C51" s="2">
        <v>45473</v>
      </c>
      <c r="D51" t="s">
        <v>94</v>
      </c>
      <c r="E51" t="s">
        <v>95</v>
      </c>
      <c r="F51" t="s">
        <v>109</v>
      </c>
      <c r="G51" t="s">
        <v>115</v>
      </c>
      <c r="H51" t="s">
        <v>111</v>
      </c>
      <c r="I51" t="s">
        <v>116</v>
      </c>
      <c r="J51" t="s">
        <v>117</v>
      </c>
      <c r="K51" t="s">
        <v>72</v>
      </c>
      <c r="L51" s="3">
        <v>0</v>
      </c>
      <c r="M51" s="3">
        <v>8</v>
      </c>
      <c r="N51">
        <v>0</v>
      </c>
      <c r="O51" s="3">
        <v>0</v>
      </c>
      <c r="P51" t="s">
        <v>55</v>
      </c>
      <c r="Q51" t="s">
        <v>101</v>
      </c>
      <c r="R51" t="s">
        <v>102</v>
      </c>
      <c r="S51" s="2">
        <v>45382</v>
      </c>
      <c r="T51" t="s">
        <v>175</v>
      </c>
    </row>
    <row r="52" spans="1:20" x14ac:dyDescent="0.25">
      <c r="A52">
        <v>2024</v>
      </c>
      <c r="B52" s="2">
        <v>45383</v>
      </c>
      <c r="C52" s="2">
        <v>45473</v>
      </c>
      <c r="D52" t="s">
        <v>119</v>
      </c>
      <c r="E52" t="s">
        <v>120</v>
      </c>
      <c r="F52" t="s">
        <v>119</v>
      </c>
      <c r="G52" t="s">
        <v>121</v>
      </c>
      <c r="H52" t="s">
        <v>119</v>
      </c>
      <c r="I52" t="s">
        <v>122</v>
      </c>
      <c r="J52" t="s">
        <v>121</v>
      </c>
      <c r="K52" t="s">
        <v>72</v>
      </c>
      <c r="L52" s="3">
        <v>750</v>
      </c>
      <c r="M52" s="3">
        <v>750</v>
      </c>
      <c r="N52">
        <v>0</v>
      </c>
      <c r="O52" s="3">
        <v>0</v>
      </c>
      <c r="P52" t="s">
        <v>54</v>
      </c>
      <c r="Q52" t="s">
        <v>123</v>
      </c>
      <c r="R52" t="s">
        <v>102</v>
      </c>
      <c r="S52" s="2">
        <v>45382</v>
      </c>
      <c r="T52" t="s">
        <v>176</v>
      </c>
    </row>
    <row r="53" spans="1:20" x14ac:dyDescent="0.25">
      <c r="A53">
        <v>2024</v>
      </c>
      <c r="B53" s="2">
        <v>45383</v>
      </c>
      <c r="C53" s="2">
        <v>45473</v>
      </c>
      <c r="D53" t="s">
        <v>125</v>
      </c>
      <c r="E53" t="s">
        <v>120</v>
      </c>
      <c r="F53" t="s">
        <v>125</v>
      </c>
      <c r="G53" t="s">
        <v>126</v>
      </c>
      <c r="H53" t="s">
        <v>125</v>
      </c>
      <c r="I53" t="s">
        <v>127</v>
      </c>
      <c r="J53" t="s">
        <v>126</v>
      </c>
      <c r="K53" t="s">
        <v>128</v>
      </c>
      <c r="L53" s="3">
        <f>104507000/120240020*100</f>
        <v>86.915321537704344</v>
      </c>
      <c r="M53" s="3">
        <f>104507000/120240020*100</f>
        <v>86.915321537704344</v>
      </c>
      <c r="N53">
        <v>0</v>
      </c>
      <c r="O53" s="3">
        <f>0/120240020*100</f>
        <v>0</v>
      </c>
      <c r="P53" t="s">
        <v>54</v>
      </c>
      <c r="Q53" t="s">
        <v>123</v>
      </c>
      <c r="R53" t="s">
        <v>102</v>
      </c>
      <c r="S53" s="2">
        <v>45382</v>
      </c>
      <c r="T53" t="s">
        <v>177</v>
      </c>
    </row>
    <row r="54" spans="1:20" x14ac:dyDescent="0.25">
      <c r="A54">
        <v>2024</v>
      </c>
      <c r="B54" s="2">
        <v>45383</v>
      </c>
      <c r="C54" s="2">
        <v>45473</v>
      </c>
      <c r="D54" t="s">
        <v>129</v>
      </c>
      <c r="E54" t="s">
        <v>120</v>
      </c>
      <c r="F54" t="s">
        <v>129</v>
      </c>
      <c r="G54" t="s">
        <v>130</v>
      </c>
      <c r="H54" t="s">
        <v>129</v>
      </c>
      <c r="I54" t="s">
        <v>131</v>
      </c>
      <c r="J54" t="s">
        <v>130</v>
      </c>
      <c r="K54" t="s">
        <v>72</v>
      </c>
      <c r="L54" s="3">
        <f>27188/122400*100</f>
        <v>22.212418300653596</v>
      </c>
      <c r="M54" s="3">
        <f>27188/122400*100</f>
        <v>22.212418300653596</v>
      </c>
      <c r="N54">
        <v>0</v>
      </c>
      <c r="O54" s="3">
        <f>27188/122400</f>
        <v>0.22212418300653594</v>
      </c>
      <c r="P54" t="s">
        <v>54</v>
      </c>
      <c r="Q54" t="s">
        <v>123</v>
      </c>
      <c r="R54" t="s">
        <v>102</v>
      </c>
      <c r="S54" s="2">
        <v>45382</v>
      </c>
      <c r="T54" t="s">
        <v>178</v>
      </c>
    </row>
    <row r="55" spans="1:20" x14ac:dyDescent="0.25">
      <c r="A55">
        <v>2024</v>
      </c>
      <c r="B55" s="2">
        <v>45383</v>
      </c>
      <c r="C55" s="2">
        <v>45473</v>
      </c>
      <c r="D55" t="s">
        <v>132</v>
      </c>
      <c r="E55" t="s">
        <v>120</v>
      </c>
      <c r="F55" t="s">
        <v>132</v>
      </c>
      <c r="G55" t="s">
        <v>133</v>
      </c>
      <c r="H55" t="s">
        <v>132</v>
      </c>
      <c r="I55" t="s">
        <v>134</v>
      </c>
      <c r="J55" t="s">
        <v>133</v>
      </c>
      <c r="K55" t="s">
        <v>72</v>
      </c>
      <c r="L55" s="3">
        <f>5705200/5705200*100</f>
        <v>100</v>
      </c>
      <c r="M55" s="3">
        <f>5705200/5705200*100</f>
        <v>100</v>
      </c>
      <c r="N55">
        <v>0</v>
      </c>
      <c r="O55" s="3">
        <f>816720/5705200</f>
        <v>0.14315361424665218</v>
      </c>
      <c r="P55" t="s">
        <v>54</v>
      </c>
      <c r="Q55" t="s">
        <v>123</v>
      </c>
      <c r="R55" t="s">
        <v>102</v>
      </c>
      <c r="S55" s="2">
        <v>45382</v>
      </c>
      <c r="T55" t="s">
        <v>179</v>
      </c>
    </row>
    <row r="56" spans="1:20" x14ac:dyDescent="0.25">
      <c r="A56">
        <v>2024</v>
      </c>
      <c r="B56" s="2">
        <v>45383</v>
      </c>
      <c r="C56" s="2">
        <v>45473</v>
      </c>
      <c r="D56" t="s">
        <v>135</v>
      </c>
      <c r="E56" t="s">
        <v>120</v>
      </c>
      <c r="F56" t="s">
        <v>135</v>
      </c>
      <c r="G56" t="s">
        <v>136</v>
      </c>
      <c r="H56" t="s">
        <v>135</v>
      </c>
      <c r="I56" t="s">
        <v>137</v>
      </c>
      <c r="J56" t="s">
        <v>136</v>
      </c>
      <c r="K56" t="s">
        <v>128</v>
      </c>
      <c r="L56" s="3">
        <f>10/10*100</f>
        <v>100</v>
      </c>
      <c r="M56" s="3">
        <f>10/10*100</f>
        <v>100</v>
      </c>
      <c r="N56">
        <v>0</v>
      </c>
      <c r="O56" s="3">
        <v>0</v>
      </c>
      <c r="P56" t="s">
        <v>54</v>
      </c>
      <c r="Q56" t="s">
        <v>123</v>
      </c>
      <c r="R56" t="s">
        <v>102</v>
      </c>
      <c r="S56" s="2">
        <v>45382</v>
      </c>
      <c r="T56" t="s">
        <v>180</v>
      </c>
    </row>
    <row r="57" spans="1:20" x14ac:dyDescent="0.25">
      <c r="A57">
        <v>2024</v>
      </c>
      <c r="B57" s="2">
        <v>45383</v>
      </c>
      <c r="C57" s="2">
        <v>45473</v>
      </c>
      <c r="D57" t="s">
        <v>138</v>
      </c>
      <c r="E57" t="s">
        <v>120</v>
      </c>
      <c r="F57" t="s">
        <v>138</v>
      </c>
      <c r="G57" t="s">
        <v>139</v>
      </c>
      <c r="H57" t="s">
        <v>138</v>
      </c>
      <c r="I57" t="s">
        <v>140</v>
      </c>
      <c r="J57" t="s">
        <v>139</v>
      </c>
      <c r="K57" t="s">
        <v>72</v>
      </c>
      <c r="L57" s="3">
        <f>340/706*100</f>
        <v>48.158640226628897</v>
      </c>
      <c r="M57" s="3">
        <f>340/706*100</f>
        <v>48.158640226628897</v>
      </c>
      <c r="N57">
        <v>0</v>
      </c>
      <c r="O57" s="3">
        <f>318/706</f>
        <v>0.45042492917847027</v>
      </c>
      <c r="P57" t="s">
        <v>54</v>
      </c>
      <c r="Q57" t="s">
        <v>123</v>
      </c>
      <c r="R57" t="s">
        <v>102</v>
      </c>
      <c r="S57" s="2">
        <v>45382</v>
      </c>
      <c r="T57" t="s">
        <v>181</v>
      </c>
    </row>
    <row r="58" spans="1:20" x14ac:dyDescent="0.25">
      <c r="A58">
        <v>2024</v>
      </c>
      <c r="B58" s="2">
        <v>45383</v>
      </c>
      <c r="C58" s="2">
        <v>45473</v>
      </c>
      <c r="D58" t="s">
        <v>141</v>
      </c>
      <c r="E58" t="s">
        <v>120</v>
      </c>
      <c r="F58" t="s">
        <v>141</v>
      </c>
      <c r="G58" t="s">
        <v>142</v>
      </c>
      <c r="H58" t="s">
        <v>141</v>
      </c>
      <c r="I58" t="s">
        <v>143</v>
      </c>
      <c r="J58" t="s">
        <v>142</v>
      </c>
      <c r="K58" t="s">
        <v>128</v>
      </c>
      <c r="L58" s="3">
        <f>18170/94499*100</f>
        <v>19.227716695414763</v>
      </c>
      <c r="M58" s="3">
        <f>18170/94499*100</f>
        <v>19.227716695414763</v>
      </c>
      <c r="N58">
        <v>0</v>
      </c>
      <c r="O58" s="3">
        <f>14865/94499</f>
        <v>0.15730325188626335</v>
      </c>
      <c r="P58" t="s">
        <v>54</v>
      </c>
      <c r="Q58" t="s">
        <v>123</v>
      </c>
      <c r="R58" t="s">
        <v>102</v>
      </c>
      <c r="S58" s="2">
        <v>45382</v>
      </c>
      <c r="T58" t="s">
        <v>179</v>
      </c>
    </row>
    <row r="59" spans="1:20" x14ac:dyDescent="0.25">
      <c r="A59">
        <v>2024</v>
      </c>
      <c r="B59" s="2">
        <v>45383</v>
      </c>
      <c r="C59" s="2">
        <v>45473</v>
      </c>
      <c r="D59" t="s">
        <v>144</v>
      </c>
      <c r="E59" t="s">
        <v>120</v>
      </c>
      <c r="F59" t="s">
        <v>144</v>
      </c>
      <c r="G59" t="s">
        <v>136</v>
      </c>
      <c r="H59" t="s">
        <v>144</v>
      </c>
      <c r="I59" t="s">
        <v>145</v>
      </c>
      <c r="J59" t="s">
        <v>136</v>
      </c>
      <c r="K59" t="s">
        <v>146</v>
      </c>
      <c r="L59" s="3">
        <f>3250000/120240020*100</f>
        <v>2.7029270287879195</v>
      </c>
      <c r="M59" s="3">
        <f>3250000/120240020*100</f>
        <v>2.7029270287879195</v>
      </c>
      <c r="N59">
        <v>0</v>
      </c>
      <c r="O59" s="3">
        <f>0/120240020*100</f>
        <v>0</v>
      </c>
      <c r="P59" t="s">
        <v>54</v>
      </c>
      <c r="Q59" t="s">
        <v>123</v>
      </c>
      <c r="R59" t="s">
        <v>102</v>
      </c>
      <c r="S59" s="2">
        <v>45382</v>
      </c>
      <c r="T59" t="s">
        <v>177</v>
      </c>
    </row>
    <row r="60" spans="1:20" x14ac:dyDescent="0.25">
      <c r="A60">
        <v>2024</v>
      </c>
      <c r="B60" s="2">
        <v>45383</v>
      </c>
      <c r="C60" s="2">
        <v>45473</v>
      </c>
      <c r="D60" t="s">
        <v>147</v>
      </c>
      <c r="E60" t="s">
        <v>120</v>
      </c>
      <c r="F60" t="s">
        <v>147</v>
      </c>
      <c r="G60" t="s">
        <v>121</v>
      </c>
      <c r="H60" t="s">
        <v>147</v>
      </c>
      <c r="I60" t="s">
        <v>148</v>
      </c>
      <c r="J60" t="s">
        <v>121</v>
      </c>
      <c r="K60" t="s">
        <v>72</v>
      </c>
      <c r="L60" s="3">
        <f>2195220/120240020*100</f>
        <v>1.8256982991187127</v>
      </c>
      <c r="M60" s="3">
        <f>2195220/120240020*100</f>
        <v>1.8256982991187127</v>
      </c>
      <c r="N60">
        <v>0</v>
      </c>
      <c r="O60" s="3">
        <f>0/120240020*100</f>
        <v>0</v>
      </c>
      <c r="P60" t="s">
        <v>54</v>
      </c>
      <c r="Q60" t="s">
        <v>123</v>
      </c>
      <c r="R60" t="s">
        <v>102</v>
      </c>
      <c r="S60" s="2">
        <v>45382</v>
      </c>
      <c r="T60" t="s">
        <v>177</v>
      </c>
    </row>
    <row r="61" spans="1:20" x14ac:dyDescent="0.25">
      <c r="A61">
        <v>2024</v>
      </c>
      <c r="B61" s="2">
        <v>45383</v>
      </c>
      <c r="C61" s="2">
        <v>45473</v>
      </c>
      <c r="D61" t="s">
        <v>149</v>
      </c>
      <c r="E61" t="s">
        <v>150</v>
      </c>
      <c r="F61" t="s">
        <v>149</v>
      </c>
      <c r="G61" t="s">
        <v>149</v>
      </c>
      <c r="H61" t="s">
        <v>149</v>
      </c>
      <c r="I61" t="s">
        <v>149</v>
      </c>
      <c r="J61" t="s">
        <v>149</v>
      </c>
      <c r="K61" t="s">
        <v>149</v>
      </c>
      <c r="L61" s="3" t="s">
        <v>149</v>
      </c>
      <c r="M61" s="3" t="s">
        <v>149</v>
      </c>
      <c r="N61" t="s">
        <v>149</v>
      </c>
      <c r="O61" s="3" t="s">
        <v>149</v>
      </c>
      <c r="Q61" t="s">
        <v>149</v>
      </c>
      <c r="R61" t="s">
        <v>151</v>
      </c>
      <c r="S61" s="2">
        <v>45473</v>
      </c>
      <c r="T61" t="s">
        <v>152</v>
      </c>
    </row>
    <row r="62" spans="1:20" x14ac:dyDescent="0.25">
      <c r="A62">
        <v>2024</v>
      </c>
      <c r="B62" s="2">
        <v>45383</v>
      </c>
      <c r="C62" s="2">
        <v>45473</v>
      </c>
      <c r="D62" t="s">
        <v>153</v>
      </c>
      <c r="E62" t="s">
        <v>154</v>
      </c>
      <c r="F62" t="s">
        <v>153</v>
      </c>
      <c r="G62" t="s">
        <v>155</v>
      </c>
      <c r="H62" t="s">
        <v>156</v>
      </c>
      <c r="I62" t="s">
        <v>157</v>
      </c>
      <c r="J62" t="s">
        <v>158</v>
      </c>
      <c r="K62" t="s">
        <v>128</v>
      </c>
      <c r="L62" s="3">
        <v>0</v>
      </c>
      <c r="M62" s="3">
        <v>0</v>
      </c>
      <c r="N62" t="s">
        <v>159</v>
      </c>
      <c r="O62" s="3">
        <v>1</v>
      </c>
      <c r="P62" t="s">
        <v>54</v>
      </c>
      <c r="Q62" t="s">
        <v>160</v>
      </c>
      <c r="R62" t="s">
        <v>160</v>
      </c>
      <c r="S62" s="2">
        <v>45473</v>
      </c>
      <c r="T62" t="s">
        <v>161</v>
      </c>
    </row>
    <row r="63" spans="1:20" x14ac:dyDescent="0.25">
      <c r="A63">
        <v>2024</v>
      </c>
      <c r="B63" s="2">
        <v>45383</v>
      </c>
      <c r="C63" s="2">
        <v>45473</v>
      </c>
      <c r="D63" t="s">
        <v>162</v>
      </c>
      <c r="E63" t="s">
        <v>154</v>
      </c>
      <c r="F63" t="s">
        <v>162</v>
      </c>
      <c r="G63" t="s">
        <v>155</v>
      </c>
      <c r="H63" t="s">
        <v>156</v>
      </c>
      <c r="I63" t="s">
        <v>157</v>
      </c>
      <c r="J63" t="s">
        <v>163</v>
      </c>
      <c r="K63" t="s">
        <v>128</v>
      </c>
      <c r="L63" s="3">
        <v>1</v>
      </c>
      <c r="M63" s="3">
        <v>187</v>
      </c>
      <c r="N63" t="s">
        <v>159</v>
      </c>
      <c r="O63" s="3">
        <v>0.26</v>
      </c>
      <c r="P63" t="s">
        <v>54</v>
      </c>
      <c r="Q63" t="s">
        <v>160</v>
      </c>
      <c r="R63" t="s">
        <v>160</v>
      </c>
      <c r="S63" s="2">
        <v>45473</v>
      </c>
    </row>
    <row r="64" spans="1:20" x14ac:dyDescent="0.25">
      <c r="A64">
        <v>2024</v>
      </c>
      <c r="B64" s="2">
        <v>45383</v>
      </c>
      <c r="C64" s="2">
        <v>45473</v>
      </c>
      <c r="D64" t="s">
        <v>164</v>
      </c>
      <c r="E64" t="s">
        <v>154</v>
      </c>
      <c r="F64" t="s">
        <v>164</v>
      </c>
      <c r="G64" t="s">
        <v>155</v>
      </c>
      <c r="H64" t="s">
        <v>156</v>
      </c>
      <c r="I64" t="s">
        <v>157</v>
      </c>
      <c r="J64" t="s">
        <v>165</v>
      </c>
      <c r="K64" t="s">
        <v>128</v>
      </c>
      <c r="L64" s="3">
        <v>1</v>
      </c>
      <c r="M64" s="3">
        <v>44</v>
      </c>
      <c r="N64" t="s">
        <v>159</v>
      </c>
      <c r="O64" s="3">
        <v>0.14000000000000001</v>
      </c>
      <c r="P64" t="s">
        <v>54</v>
      </c>
      <c r="Q64" t="s">
        <v>160</v>
      </c>
      <c r="R64" t="s">
        <v>160</v>
      </c>
      <c r="S64" s="2">
        <v>45473</v>
      </c>
    </row>
    <row r="65" spans="1:20" x14ac:dyDescent="0.25">
      <c r="A65">
        <v>2024</v>
      </c>
      <c r="B65" s="2">
        <v>45383</v>
      </c>
      <c r="C65" s="2">
        <v>45473</v>
      </c>
      <c r="D65" t="s">
        <v>166</v>
      </c>
      <c r="E65" t="s">
        <v>154</v>
      </c>
      <c r="F65" t="s">
        <v>166</v>
      </c>
      <c r="G65" t="s">
        <v>155</v>
      </c>
      <c r="H65" t="s">
        <v>156</v>
      </c>
      <c r="I65" t="s">
        <v>157</v>
      </c>
      <c r="J65" t="s">
        <v>165</v>
      </c>
      <c r="K65" t="s">
        <v>128</v>
      </c>
      <c r="L65" s="3">
        <v>1</v>
      </c>
      <c r="M65" s="3">
        <v>44</v>
      </c>
      <c r="N65" t="s">
        <v>159</v>
      </c>
      <c r="O65" s="3">
        <v>0.18</v>
      </c>
      <c r="P65" t="s">
        <v>54</v>
      </c>
      <c r="Q65" t="s">
        <v>160</v>
      </c>
      <c r="R65" t="s">
        <v>160</v>
      </c>
      <c r="S65" s="2">
        <v>45473</v>
      </c>
    </row>
    <row r="66" spans="1:20" x14ac:dyDescent="0.25">
      <c r="A66">
        <v>2024</v>
      </c>
      <c r="B66" s="2">
        <v>45383</v>
      </c>
      <c r="C66" s="2">
        <v>45473</v>
      </c>
      <c r="D66" t="s">
        <v>167</v>
      </c>
      <c r="E66" t="s">
        <v>154</v>
      </c>
      <c r="F66" t="s">
        <v>167</v>
      </c>
      <c r="G66" t="s">
        <v>155</v>
      </c>
      <c r="H66" t="s">
        <v>156</v>
      </c>
      <c r="I66" t="s">
        <v>157</v>
      </c>
      <c r="J66" t="s">
        <v>168</v>
      </c>
      <c r="K66" t="s">
        <v>128</v>
      </c>
      <c r="L66" s="3">
        <v>1</v>
      </c>
      <c r="M66" s="3">
        <v>242</v>
      </c>
      <c r="N66" t="s">
        <v>159</v>
      </c>
      <c r="O66" s="3">
        <v>0.28000000000000003</v>
      </c>
      <c r="P66" t="s">
        <v>54</v>
      </c>
      <c r="Q66" t="s">
        <v>160</v>
      </c>
      <c r="R66" t="s">
        <v>160</v>
      </c>
      <c r="S66" s="2">
        <v>45473</v>
      </c>
    </row>
    <row r="67" spans="1:20" x14ac:dyDescent="0.25">
      <c r="A67">
        <v>2024</v>
      </c>
      <c r="B67" s="2">
        <v>45383</v>
      </c>
      <c r="C67" s="2">
        <v>45473</v>
      </c>
      <c r="D67" t="s">
        <v>169</v>
      </c>
      <c r="E67" t="s">
        <v>154</v>
      </c>
      <c r="F67" t="s">
        <v>169</v>
      </c>
      <c r="G67" t="s">
        <v>155</v>
      </c>
      <c r="H67" t="s">
        <v>156</v>
      </c>
      <c r="I67" t="s">
        <v>157</v>
      </c>
      <c r="J67" t="s">
        <v>165</v>
      </c>
      <c r="K67" t="s">
        <v>128</v>
      </c>
      <c r="L67" s="3">
        <v>1</v>
      </c>
      <c r="M67" s="3">
        <v>44</v>
      </c>
      <c r="N67" t="s">
        <v>159</v>
      </c>
      <c r="O67" s="3">
        <v>27</v>
      </c>
      <c r="P67" t="s">
        <v>54</v>
      </c>
      <c r="Q67" t="s">
        <v>160</v>
      </c>
      <c r="R67" t="s">
        <v>160</v>
      </c>
      <c r="S67" s="2">
        <v>45473</v>
      </c>
    </row>
    <row r="68" spans="1:20" x14ac:dyDescent="0.25">
      <c r="A68">
        <v>2024</v>
      </c>
      <c r="B68" s="2">
        <v>45383</v>
      </c>
      <c r="C68" s="2">
        <v>45473</v>
      </c>
      <c r="D68" t="s">
        <v>170</v>
      </c>
      <c r="E68" t="s">
        <v>154</v>
      </c>
      <c r="F68" t="s">
        <v>170</v>
      </c>
      <c r="G68" t="s">
        <v>155</v>
      </c>
      <c r="H68" t="s">
        <v>156</v>
      </c>
      <c r="I68" t="s">
        <v>157</v>
      </c>
      <c r="J68" t="s">
        <v>165</v>
      </c>
      <c r="K68" t="s">
        <v>128</v>
      </c>
      <c r="L68" s="3">
        <v>1</v>
      </c>
      <c r="M68" s="3">
        <v>55</v>
      </c>
      <c r="N68" t="s">
        <v>159</v>
      </c>
      <c r="O68" s="3">
        <v>0.04</v>
      </c>
      <c r="P68" t="s">
        <v>54</v>
      </c>
      <c r="Q68" t="s">
        <v>160</v>
      </c>
      <c r="R68" t="s">
        <v>160</v>
      </c>
      <c r="S68" s="2">
        <v>45473</v>
      </c>
    </row>
    <row r="69" spans="1:20" x14ac:dyDescent="0.25">
      <c r="A69">
        <v>2024</v>
      </c>
      <c r="B69" s="2">
        <v>45383</v>
      </c>
      <c r="C69" s="2">
        <v>45473</v>
      </c>
      <c r="L69" s="3"/>
      <c r="M69" s="3"/>
      <c r="O69" s="3"/>
      <c r="R69" t="s">
        <v>171</v>
      </c>
      <c r="S69" s="2">
        <v>45473</v>
      </c>
    </row>
    <row r="70" spans="1:20" x14ac:dyDescent="0.25">
      <c r="A70">
        <v>2024</v>
      </c>
      <c r="B70" s="2">
        <v>45474</v>
      </c>
      <c r="C70" s="2">
        <v>45565</v>
      </c>
      <c r="D70" t="s">
        <v>182</v>
      </c>
      <c r="E70" t="s">
        <v>183</v>
      </c>
      <c r="F70" t="s">
        <v>184</v>
      </c>
      <c r="G70" t="s">
        <v>185</v>
      </c>
      <c r="H70" t="s">
        <v>186</v>
      </c>
      <c r="I70" t="s">
        <v>187</v>
      </c>
      <c r="J70" t="s">
        <v>188</v>
      </c>
      <c r="K70" t="s">
        <v>189</v>
      </c>
      <c r="L70">
        <v>1500</v>
      </c>
      <c r="M70">
        <v>1600</v>
      </c>
      <c r="N70" t="s">
        <v>159</v>
      </c>
      <c r="O70" s="5">
        <v>1</v>
      </c>
      <c r="P70" t="s">
        <v>54</v>
      </c>
      <c r="Q70" t="s">
        <v>190</v>
      </c>
      <c r="R70" t="s">
        <v>191</v>
      </c>
      <c r="S70" s="2">
        <v>45565</v>
      </c>
    </row>
    <row r="71" spans="1:20" x14ac:dyDescent="0.25">
      <c r="A71">
        <v>2024</v>
      </c>
      <c r="B71" s="2">
        <v>45474</v>
      </c>
      <c r="C71" s="2">
        <v>45565</v>
      </c>
      <c r="D71" t="s">
        <v>85</v>
      </c>
      <c r="E71" t="s">
        <v>86</v>
      </c>
      <c r="F71" t="s">
        <v>87</v>
      </c>
      <c r="G71" t="s">
        <v>88</v>
      </c>
      <c r="H71" t="s">
        <v>89</v>
      </c>
      <c r="I71" t="s">
        <v>90</v>
      </c>
      <c r="J71" t="s">
        <v>91</v>
      </c>
      <c r="K71" t="s">
        <v>72</v>
      </c>
      <c r="L71">
        <v>0</v>
      </c>
      <c r="M71">
        <v>0</v>
      </c>
      <c r="N71">
        <v>0</v>
      </c>
      <c r="O71" s="5">
        <v>0</v>
      </c>
      <c r="P71" t="s">
        <v>55</v>
      </c>
      <c r="Q71" t="s">
        <v>92</v>
      </c>
      <c r="R71" t="s">
        <v>93</v>
      </c>
      <c r="S71" s="2">
        <v>45565</v>
      </c>
    </row>
    <row r="72" spans="1:20" x14ac:dyDescent="0.25">
      <c r="A72">
        <v>2024</v>
      </c>
      <c r="B72" s="2">
        <v>45474</v>
      </c>
      <c r="C72" s="2">
        <v>45565</v>
      </c>
      <c r="D72" t="s">
        <v>56</v>
      </c>
      <c r="E72" t="s">
        <v>57</v>
      </c>
      <c r="F72" s="3" t="s">
        <v>192</v>
      </c>
      <c r="G72" t="s">
        <v>59</v>
      </c>
      <c r="H72" s="3" t="s">
        <v>60</v>
      </c>
      <c r="I72" s="3" t="s">
        <v>61</v>
      </c>
      <c r="J72" s="3" t="s">
        <v>61</v>
      </c>
      <c r="K72" s="3" t="s">
        <v>128</v>
      </c>
      <c r="L72" s="3">
        <v>0</v>
      </c>
      <c r="M72" s="3">
        <v>200</v>
      </c>
      <c r="N72">
        <v>0</v>
      </c>
      <c r="O72" s="3">
        <v>0</v>
      </c>
      <c r="P72" t="s">
        <v>54</v>
      </c>
      <c r="Q72" s="3" t="s">
        <v>193</v>
      </c>
      <c r="R72" t="s">
        <v>194</v>
      </c>
      <c r="S72" s="2">
        <v>45565</v>
      </c>
      <c r="T72" t="s">
        <v>77</v>
      </c>
    </row>
    <row r="73" spans="1:20" x14ac:dyDescent="0.25">
      <c r="A73">
        <v>2024</v>
      </c>
      <c r="B73" s="2">
        <v>45474</v>
      </c>
      <c r="C73" s="2">
        <v>45565</v>
      </c>
      <c r="D73" t="s">
        <v>58</v>
      </c>
      <c r="E73" t="s">
        <v>57</v>
      </c>
      <c r="F73" s="3" t="s">
        <v>63</v>
      </c>
      <c r="G73" t="s">
        <v>59</v>
      </c>
      <c r="H73" s="3" t="s">
        <v>63</v>
      </c>
      <c r="I73" s="3" t="s">
        <v>64</v>
      </c>
      <c r="J73" s="3" t="s">
        <v>65</v>
      </c>
      <c r="K73" s="3" t="s">
        <v>62</v>
      </c>
      <c r="L73" s="3">
        <v>2</v>
      </c>
      <c r="M73" s="3">
        <v>2</v>
      </c>
      <c r="N73">
        <v>0</v>
      </c>
      <c r="O73" s="3">
        <v>100</v>
      </c>
      <c r="P73" t="s">
        <v>54</v>
      </c>
      <c r="Q73" s="3" t="s">
        <v>75</v>
      </c>
      <c r="R73" t="s">
        <v>194</v>
      </c>
      <c r="S73" s="2">
        <v>45565</v>
      </c>
      <c r="T73" t="s">
        <v>78</v>
      </c>
    </row>
    <row r="74" spans="1:20" x14ac:dyDescent="0.25">
      <c r="A74">
        <v>2024</v>
      </c>
      <c r="B74" s="2">
        <v>45474</v>
      </c>
      <c r="C74" s="2">
        <v>45565</v>
      </c>
      <c r="D74" t="s">
        <v>58</v>
      </c>
      <c r="E74" t="s">
        <v>57</v>
      </c>
      <c r="F74" s="3" t="s">
        <v>63</v>
      </c>
      <c r="G74" t="s">
        <v>59</v>
      </c>
      <c r="H74" s="3" t="s">
        <v>63</v>
      </c>
      <c r="I74" s="3" t="s">
        <v>66</v>
      </c>
      <c r="J74" s="3" t="s">
        <v>67</v>
      </c>
      <c r="K74" s="3" t="s">
        <v>62</v>
      </c>
      <c r="L74" s="3">
        <v>18</v>
      </c>
      <c r="M74" s="3">
        <v>18</v>
      </c>
      <c r="N74">
        <v>0</v>
      </c>
      <c r="O74" s="3">
        <v>22</v>
      </c>
      <c r="P74" t="s">
        <v>54</v>
      </c>
      <c r="Q74" s="3" t="s">
        <v>75</v>
      </c>
      <c r="R74" t="s">
        <v>194</v>
      </c>
      <c r="S74" s="2">
        <v>45565</v>
      </c>
      <c r="T74" t="s">
        <v>79</v>
      </c>
    </row>
    <row r="75" spans="1:20" x14ac:dyDescent="0.25">
      <c r="A75">
        <v>2024</v>
      </c>
      <c r="B75" s="2">
        <v>45474</v>
      </c>
      <c r="C75" s="2">
        <v>45565</v>
      </c>
      <c r="D75" t="s">
        <v>58</v>
      </c>
      <c r="E75" t="s">
        <v>57</v>
      </c>
      <c r="F75" s="3" t="s">
        <v>63</v>
      </c>
      <c r="G75" t="s">
        <v>59</v>
      </c>
      <c r="H75" s="3" t="s">
        <v>63</v>
      </c>
      <c r="I75" s="3" t="s">
        <v>68</v>
      </c>
      <c r="J75" s="3" t="s">
        <v>69</v>
      </c>
      <c r="K75" s="3" t="s">
        <v>62</v>
      </c>
      <c r="L75" s="3">
        <v>0</v>
      </c>
      <c r="M75" s="3">
        <v>1</v>
      </c>
      <c r="N75">
        <v>0</v>
      </c>
      <c r="O75" s="3">
        <v>100</v>
      </c>
      <c r="P75" t="s">
        <v>54</v>
      </c>
      <c r="Q75" s="3" t="s">
        <v>75</v>
      </c>
      <c r="R75" t="s">
        <v>194</v>
      </c>
      <c r="S75" s="2">
        <v>45565</v>
      </c>
      <c r="T75" t="s">
        <v>80</v>
      </c>
    </row>
    <row r="76" spans="1:20" x14ac:dyDescent="0.25">
      <c r="A76">
        <v>2024</v>
      </c>
      <c r="B76" s="2">
        <v>45474</v>
      </c>
      <c r="C76" s="2">
        <v>45565</v>
      </c>
      <c r="D76" t="s">
        <v>58</v>
      </c>
      <c r="E76" t="s">
        <v>57</v>
      </c>
      <c r="F76" s="3" t="s">
        <v>195</v>
      </c>
      <c r="G76" t="s">
        <v>59</v>
      </c>
      <c r="H76" s="3" t="s">
        <v>63</v>
      </c>
      <c r="I76" s="3" t="s">
        <v>71</v>
      </c>
      <c r="J76" s="3" t="s">
        <v>61</v>
      </c>
      <c r="K76" s="3" t="s">
        <v>72</v>
      </c>
      <c r="L76" s="3">
        <v>700</v>
      </c>
      <c r="M76" s="3">
        <v>682</v>
      </c>
      <c r="N76">
        <v>0</v>
      </c>
      <c r="O76" s="3">
        <v>92</v>
      </c>
      <c r="P76" t="s">
        <v>54</v>
      </c>
      <c r="Q76" s="3" t="s">
        <v>193</v>
      </c>
      <c r="R76" t="s">
        <v>194</v>
      </c>
      <c r="S76" s="2">
        <v>45565</v>
      </c>
      <c r="T76" t="s">
        <v>81</v>
      </c>
    </row>
    <row r="77" spans="1:20" x14ac:dyDescent="0.25">
      <c r="A77">
        <v>2024</v>
      </c>
      <c r="B77" s="2">
        <v>45474</v>
      </c>
      <c r="C77" s="2">
        <v>45565</v>
      </c>
      <c r="D77" t="s">
        <v>58</v>
      </c>
      <c r="E77" t="s">
        <v>57</v>
      </c>
      <c r="F77" s="3" t="s">
        <v>63</v>
      </c>
      <c r="G77" t="s">
        <v>59</v>
      </c>
      <c r="H77" s="3" t="s">
        <v>63</v>
      </c>
      <c r="I77" s="3" t="s">
        <v>71</v>
      </c>
      <c r="J77" s="3" t="s">
        <v>61</v>
      </c>
      <c r="K77" s="3" t="s">
        <v>72</v>
      </c>
      <c r="L77" s="3">
        <v>300</v>
      </c>
      <c r="M77" s="3">
        <v>242</v>
      </c>
      <c r="N77">
        <v>0</v>
      </c>
      <c r="O77" s="3">
        <v>33</v>
      </c>
      <c r="P77" t="s">
        <v>54</v>
      </c>
      <c r="Q77" s="3" t="s">
        <v>193</v>
      </c>
      <c r="R77" t="s">
        <v>194</v>
      </c>
      <c r="S77" s="2">
        <v>45565</v>
      </c>
      <c r="T77" t="s">
        <v>82</v>
      </c>
    </row>
    <row r="78" spans="1:20" x14ac:dyDescent="0.25">
      <c r="A78">
        <v>2024</v>
      </c>
      <c r="B78" s="2">
        <v>45474</v>
      </c>
      <c r="C78" s="2">
        <v>45565</v>
      </c>
      <c r="D78" t="s">
        <v>58</v>
      </c>
      <c r="E78" t="s">
        <v>57</v>
      </c>
      <c r="F78" s="3" t="s">
        <v>63</v>
      </c>
      <c r="G78" t="s">
        <v>59</v>
      </c>
      <c r="H78" s="3" t="s">
        <v>63</v>
      </c>
      <c r="I78" s="3" t="s">
        <v>71</v>
      </c>
      <c r="J78" s="3" t="s">
        <v>61</v>
      </c>
      <c r="K78" s="3" t="s">
        <v>72</v>
      </c>
      <c r="L78" s="3">
        <v>600</v>
      </c>
      <c r="M78" s="3">
        <v>980</v>
      </c>
      <c r="N78">
        <v>0</v>
      </c>
      <c r="O78" s="3">
        <v>42</v>
      </c>
      <c r="P78" t="s">
        <v>54</v>
      </c>
      <c r="Q78" s="3" t="s">
        <v>193</v>
      </c>
      <c r="R78" t="s">
        <v>194</v>
      </c>
      <c r="S78" s="2">
        <v>45565</v>
      </c>
      <c r="T78" t="s">
        <v>83</v>
      </c>
    </row>
    <row r="79" spans="1:20" x14ac:dyDescent="0.25">
      <c r="A79">
        <v>2024</v>
      </c>
      <c r="B79" s="2">
        <v>45474</v>
      </c>
      <c r="C79" s="2">
        <v>45565</v>
      </c>
      <c r="D79" t="s">
        <v>58</v>
      </c>
      <c r="E79" t="s">
        <v>57</v>
      </c>
      <c r="F79" s="3" t="s">
        <v>63</v>
      </c>
      <c r="G79" t="s">
        <v>59</v>
      </c>
      <c r="H79" s="3" t="s">
        <v>63</v>
      </c>
      <c r="I79" s="3" t="s">
        <v>71</v>
      </c>
      <c r="J79" s="3" t="s">
        <v>61</v>
      </c>
      <c r="K79" s="3" t="s">
        <v>72</v>
      </c>
      <c r="L79" s="3">
        <v>600</v>
      </c>
      <c r="M79" s="3">
        <v>2003</v>
      </c>
      <c r="N79">
        <v>0</v>
      </c>
      <c r="O79" s="3">
        <v>176</v>
      </c>
      <c r="P79" t="s">
        <v>54</v>
      </c>
      <c r="Q79" s="3" t="s">
        <v>75</v>
      </c>
      <c r="R79" t="s">
        <v>194</v>
      </c>
      <c r="S79" s="2">
        <v>45565</v>
      </c>
      <c r="T79" t="s">
        <v>84</v>
      </c>
    </row>
    <row r="80" spans="1:20" x14ac:dyDescent="0.25">
      <c r="A80">
        <v>2024</v>
      </c>
      <c r="B80" s="2">
        <v>45474</v>
      </c>
      <c r="C80" s="2">
        <v>45565</v>
      </c>
      <c r="D80" t="s">
        <v>58</v>
      </c>
      <c r="E80" t="s">
        <v>57</v>
      </c>
      <c r="F80" s="3" t="s">
        <v>192</v>
      </c>
      <c r="G80" t="s">
        <v>59</v>
      </c>
      <c r="H80" s="3" t="s">
        <v>60</v>
      </c>
      <c r="I80" s="3" t="s">
        <v>71</v>
      </c>
      <c r="J80" s="3" t="s">
        <v>61</v>
      </c>
      <c r="K80" s="3" t="s">
        <v>72</v>
      </c>
      <c r="L80">
        <v>1</v>
      </c>
      <c r="M80">
        <v>0</v>
      </c>
      <c r="N80">
        <v>0</v>
      </c>
      <c r="O80">
        <v>100</v>
      </c>
      <c r="P80" t="s">
        <v>54</v>
      </c>
      <c r="Q80" s="6" t="s">
        <v>196</v>
      </c>
      <c r="R80" s="3" t="s">
        <v>194</v>
      </c>
      <c r="S80" s="2">
        <v>45565</v>
      </c>
      <c r="T80" s="3" t="s">
        <v>197</v>
      </c>
    </row>
    <row r="81" spans="1:20" x14ac:dyDescent="0.25">
      <c r="A81">
        <v>2024</v>
      </c>
      <c r="B81" s="2">
        <v>45474</v>
      </c>
      <c r="C81" s="2">
        <v>45565</v>
      </c>
      <c r="D81" t="s">
        <v>58</v>
      </c>
      <c r="E81" t="s">
        <v>57</v>
      </c>
      <c r="F81" s="3" t="s">
        <v>63</v>
      </c>
      <c r="G81" t="s">
        <v>59</v>
      </c>
      <c r="H81" s="3" t="s">
        <v>60</v>
      </c>
      <c r="I81" s="3" t="s">
        <v>71</v>
      </c>
      <c r="J81" s="7" t="s">
        <v>198</v>
      </c>
      <c r="K81" s="3" t="s">
        <v>72</v>
      </c>
      <c r="L81">
        <v>1</v>
      </c>
      <c r="M81">
        <v>187</v>
      </c>
      <c r="N81">
        <v>0</v>
      </c>
      <c r="O81">
        <v>61</v>
      </c>
      <c r="P81" t="s">
        <v>54</v>
      </c>
      <c r="Q81" s="6" t="s">
        <v>196</v>
      </c>
      <c r="R81" s="3" t="s">
        <v>194</v>
      </c>
      <c r="S81" s="2">
        <v>45565</v>
      </c>
      <c r="T81" s="3" t="s">
        <v>199</v>
      </c>
    </row>
    <row r="82" spans="1:20" x14ac:dyDescent="0.25">
      <c r="A82">
        <v>2024</v>
      </c>
      <c r="B82" s="2">
        <v>45474</v>
      </c>
      <c r="C82" s="2">
        <v>45565</v>
      </c>
      <c r="D82" t="s">
        <v>58</v>
      </c>
      <c r="E82" t="s">
        <v>57</v>
      </c>
      <c r="F82" s="3" t="s">
        <v>63</v>
      </c>
      <c r="G82" t="s">
        <v>59</v>
      </c>
      <c r="H82" s="3" t="s">
        <v>60</v>
      </c>
      <c r="I82" s="3" t="s">
        <v>71</v>
      </c>
      <c r="J82" s="7" t="s">
        <v>165</v>
      </c>
      <c r="K82" s="3" t="s">
        <v>72</v>
      </c>
      <c r="L82">
        <v>1</v>
      </c>
      <c r="M82">
        <v>44</v>
      </c>
      <c r="N82">
        <v>0</v>
      </c>
      <c r="O82">
        <v>18</v>
      </c>
      <c r="P82" t="s">
        <v>54</v>
      </c>
      <c r="Q82" s="6" t="s">
        <v>196</v>
      </c>
      <c r="R82" s="3" t="s">
        <v>194</v>
      </c>
      <c r="S82" s="2">
        <v>45565</v>
      </c>
      <c r="T82" s="3" t="s">
        <v>200</v>
      </c>
    </row>
    <row r="83" spans="1:20" ht="30" x14ac:dyDescent="0.25">
      <c r="A83">
        <v>2024</v>
      </c>
      <c r="B83" s="2">
        <v>45474</v>
      </c>
      <c r="C83" s="2">
        <v>45565</v>
      </c>
      <c r="D83" t="s">
        <v>58</v>
      </c>
      <c r="E83" t="s">
        <v>57</v>
      </c>
      <c r="F83" s="3" t="s">
        <v>63</v>
      </c>
      <c r="G83" t="s">
        <v>59</v>
      </c>
      <c r="H83" s="3" t="s">
        <v>60</v>
      </c>
      <c r="I83" s="3" t="s">
        <v>71</v>
      </c>
      <c r="J83" s="7" t="s">
        <v>201</v>
      </c>
      <c r="K83" s="3" t="s">
        <v>72</v>
      </c>
      <c r="L83">
        <v>1</v>
      </c>
      <c r="M83">
        <v>44</v>
      </c>
      <c r="N83">
        <v>0</v>
      </c>
      <c r="O83">
        <v>43</v>
      </c>
      <c r="P83" t="s">
        <v>54</v>
      </c>
      <c r="Q83" s="6" t="s">
        <v>196</v>
      </c>
      <c r="R83" s="3" t="s">
        <v>194</v>
      </c>
      <c r="S83" s="2">
        <v>45565</v>
      </c>
      <c r="T83" s="3" t="s">
        <v>202</v>
      </c>
    </row>
    <row r="84" spans="1:20" ht="45" x14ac:dyDescent="0.25">
      <c r="A84">
        <v>2024</v>
      </c>
      <c r="B84" s="2">
        <v>45474</v>
      </c>
      <c r="C84" s="2">
        <v>45565</v>
      </c>
      <c r="D84" t="s">
        <v>58</v>
      </c>
      <c r="E84" t="s">
        <v>57</v>
      </c>
      <c r="F84" s="3" t="s">
        <v>195</v>
      </c>
      <c r="G84" t="s">
        <v>59</v>
      </c>
      <c r="H84" s="3" t="s">
        <v>60</v>
      </c>
      <c r="I84" s="3" t="s">
        <v>71</v>
      </c>
      <c r="J84" s="7" t="s">
        <v>203</v>
      </c>
      <c r="K84" s="3" t="s">
        <v>72</v>
      </c>
      <c r="L84">
        <v>1</v>
      </c>
      <c r="M84">
        <v>242</v>
      </c>
      <c r="N84">
        <v>0</v>
      </c>
      <c r="O84">
        <v>56</v>
      </c>
      <c r="P84" t="s">
        <v>54</v>
      </c>
      <c r="Q84" s="6" t="s">
        <v>196</v>
      </c>
      <c r="R84" s="3" t="s">
        <v>194</v>
      </c>
      <c r="S84" s="2">
        <v>45565</v>
      </c>
      <c r="T84" s="3" t="s">
        <v>204</v>
      </c>
    </row>
    <row r="85" spans="1:20" x14ac:dyDescent="0.25">
      <c r="A85">
        <v>2024</v>
      </c>
      <c r="B85" s="2">
        <v>45474</v>
      </c>
      <c r="C85" s="2">
        <v>45565</v>
      </c>
      <c r="D85" t="s">
        <v>58</v>
      </c>
      <c r="E85" t="s">
        <v>57</v>
      </c>
      <c r="F85" s="3" t="s">
        <v>192</v>
      </c>
      <c r="G85" t="s">
        <v>59</v>
      </c>
      <c r="H85" s="3" t="s">
        <v>60</v>
      </c>
      <c r="I85" s="3" t="s">
        <v>71</v>
      </c>
      <c r="J85" s="7" t="s">
        <v>165</v>
      </c>
      <c r="K85" s="3" t="s">
        <v>72</v>
      </c>
      <c r="L85">
        <v>1</v>
      </c>
      <c r="M85">
        <v>44</v>
      </c>
      <c r="N85">
        <v>0</v>
      </c>
      <c r="O85">
        <v>9</v>
      </c>
      <c r="P85" t="s">
        <v>54</v>
      </c>
      <c r="Q85" s="6" t="s">
        <v>196</v>
      </c>
      <c r="R85" s="3" t="s">
        <v>194</v>
      </c>
      <c r="S85" s="2">
        <v>45565</v>
      </c>
      <c r="T85" s="3" t="s">
        <v>205</v>
      </c>
    </row>
    <row r="86" spans="1:20" x14ac:dyDescent="0.25">
      <c r="A86">
        <v>2024</v>
      </c>
      <c r="B86" s="2">
        <v>45474</v>
      </c>
      <c r="C86" s="2">
        <v>45565</v>
      </c>
      <c r="D86" t="s">
        <v>58</v>
      </c>
      <c r="E86" t="s">
        <v>57</v>
      </c>
      <c r="F86" s="3" t="s">
        <v>192</v>
      </c>
      <c r="G86" t="s">
        <v>59</v>
      </c>
      <c r="H86" s="3" t="s">
        <v>60</v>
      </c>
      <c r="I86" s="3" t="s">
        <v>71</v>
      </c>
      <c r="J86" s="7" t="s">
        <v>165</v>
      </c>
      <c r="K86" s="3" t="s">
        <v>72</v>
      </c>
      <c r="L86">
        <v>1</v>
      </c>
      <c r="M86">
        <v>55</v>
      </c>
      <c r="N86">
        <v>0</v>
      </c>
      <c r="O86">
        <v>75</v>
      </c>
      <c r="P86" t="s">
        <v>54</v>
      </c>
      <c r="Q86" s="6" t="s">
        <v>196</v>
      </c>
      <c r="R86" s="3" t="s">
        <v>194</v>
      </c>
      <c r="S86" s="2">
        <v>45565</v>
      </c>
      <c r="T86" s="3" t="s">
        <v>206</v>
      </c>
    </row>
    <row r="87" spans="1:20" ht="45" x14ac:dyDescent="0.25">
      <c r="A87">
        <v>2024</v>
      </c>
      <c r="B87" s="2">
        <v>45474</v>
      </c>
      <c r="C87" s="2">
        <v>45565</v>
      </c>
      <c r="D87" t="s">
        <v>119</v>
      </c>
      <c r="E87" t="s">
        <v>120</v>
      </c>
      <c r="F87" s="3" t="s">
        <v>119</v>
      </c>
      <c r="G87" t="s">
        <v>121</v>
      </c>
      <c r="H87" s="3" t="s">
        <v>119</v>
      </c>
      <c r="I87" s="3" t="s">
        <v>122</v>
      </c>
      <c r="J87" s="7" t="s">
        <v>121</v>
      </c>
      <c r="K87" s="3" t="s">
        <v>72</v>
      </c>
      <c r="L87">
        <v>750</v>
      </c>
      <c r="M87">
        <v>750</v>
      </c>
      <c r="N87">
        <v>0</v>
      </c>
      <c r="O87">
        <v>0.42849999999999999</v>
      </c>
      <c r="P87" t="s">
        <v>54</v>
      </c>
      <c r="Q87" s="6" t="s">
        <v>123</v>
      </c>
      <c r="R87" s="3" t="s">
        <v>207</v>
      </c>
      <c r="S87" s="2">
        <v>45565</v>
      </c>
      <c r="T87" s="3" t="s">
        <v>176</v>
      </c>
    </row>
    <row r="88" spans="1:20" ht="30" x14ac:dyDescent="0.25">
      <c r="A88">
        <v>2024</v>
      </c>
      <c r="B88" s="2">
        <v>45474</v>
      </c>
      <c r="C88" s="2">
        <v>45565</v>
      </c>
      <c r="D88" t="s">
        <v>125</v>
      </c>
      <c r="E88" t="s">
        <v>120</v>
      </c>
      <c r="F88" s="3" t="s">
        <v>125</v>
      </c>
      <c r="G88" t="s">
        <v>126</v>
      </c>
      <c r="H88" s="3" t="s">
        <v>125</v>
      </c>
      <c r="I88" s="3" t="s">
        <v>127</v>
      </c>
      <c r="J88" s="7" t="s">
        <v>126</v>
      </c>
      <c r="K88" s="3" t="s">
        <v>128</v>
      </c>
      <c r="L88">
        <f>104507000/120240020*100</f>
        <v>86.915321537704344</v>
      </c>
      <c r="M88">
        <f>104507000/120240020*100</f>
        <v>86.915321537704344</v>
      </c>
      <c r="N88">
        <v>0</v>
      </c>
      <c r="O88">
        <v>0</v>
      </c>
      <c r="P88" t="s">
        <v>54</v>
      </c>
      <c r="Q88" s="6" t="s">
        <v>123</v>
      </c>
      <c r="R88" s="3" t="s">
        <v>207</v>
      </c>
      <c r="S88" s="2">
        <v>45565</v>
      </c>
      <c r="T88" s="3" t="s">
        <v>177</v>
      </c>
    </row>
    <row r="89" spans="1:20" ht="30" x14ac:dyDescent="0.25">
      <c r="A89">
        <v>2024</v>
      </c>
      <c r="B89" s="2">
        <v>45474</v>
      </c>
      <c r="C89" s="2">
        <v>45565</v>
      </c>
      <c r="D89" t="s">
        <v>129</v>
      </c>
      <c r="E89" t="s">
        <v>120</v>
      </c>
      <c r="F89" s="3" t="s">
        <v>129</v>
      </c>
      <c r="G89" t="s">
        <v>130</v>
      </c>
      <c r="H89" s="3" t="s">
        <v>129</v>
      </c>
      <c r="I89" s="3" t="s">
        <v>131</v>
      </c>
      <c r="J89" s="7" t="s">
        <v>130</v>
      </c>
      <c r="K89" s="3" t="s">
        <v>72</v>
      </c>
      <c r="L89">
        <f>27188/122400*100</f>
        <v>22.212418300653596</v>
      </c>
      <c r="M89">
        <f>27188/122400*100</f>
        <v>22.212418300653596</v>
      </c>
      <c r="N89">
        <v>0</v>
      </c>
      <c r="O89">
        <v>0.22212418300653594</v>
      </c>
      <c r="P89" t="s">
        <v>54</v>
      </c>
      <c r="Q89" s="6" t="s">
        <v>123</v>
      </c>
      <c r="R89" s="3" t="s">
        <v>207</v>
      </c>
      <c r="S89" s="2">
        <v>45565</v>
      </c>
      <c r="T89" s="3" t="s">
        <v>178</v>
      </c>
    </row>
    <row r="90" spans="1:20" ht="30" x14ac:dyDescent="0.25">
      <c r="A90">
        <v>2024</v>
      </c>
      <c r="B90" s="2">
        <v>45474</v>
      </c>
      <c r="C90" s="2">
        <v>45565</v>
      </c>
      <c r="D90" t="s">
        <v>132</v>
      </c>
      <c r="E90" t="s">
        <v>120</v>
      </c>
      <c r="F90" s="3" t="s">
        <v>132</v>
      </c>
      <c r="G90" t="s">
        <v>133</v>
      </c>
      <c r="H90" s="3" t="s">
        <v>132</v>
      </c>
      <c r="I90" s="3" t="s">
        <v>134</v>
      </c>
      <c r="J90" s="7" t="s">
        <v>133</v>
      </c>
      <c r="K90" s="3" t="s">
        <v>72</v>
      </c>
      <c r="L90">
        <f>5705200/5705200*100</f>
        <v>100</v>
      </c>
      <c r="M90">
        <f>5705200/5705200*100</f>
        <v>100</v>
      </c>
      <c r="N90">
        <v>0</v>
      </c>
      <c r="O90">
        <v>0.4494145691649723</v>
      </c>
      <c r="P90" t="s">
        <v>54</v>
      </c>
      <c r="Q90" s="6" t="s">
        <v>123</v>
      </c>
      <c r="R90" s="3" t="s">
        <v>207</v>
      </c>
      <c r="S90" s="2">
        <v>45565</v>
      </c>
      <c r="T90" s="3" t="s">
        <v>179</v>
      </c>
    </row>
    <row r="91" spans="1:20" x14ac:dyDescent="0.25">
      <c r="A91">
        <v>2024</v>
      </c>
      <c r="B91" s="2">
        <v>45474</v>
      </c>
      <c r="C91" s="2">
        <v>45565</v>
      </c>
      <c r="D91" t="s">
        <v>135</v>
      </c>
      <c r="E91" t="s">
        <v>120</v>
      </c>
      <c r="F91" s="3" t="s">
        <v>135</v>
      </c>
      <c r="G91" t="s">
        <v>136</v>
      </c>
      <c r="H91" s="3" t="s">
        <v>135</v>
      </c>
      <c r="I91" s="3" t="s">
        <v>137</v>
      </c>
      <c r="J91" s="7" t="s">
        <v>136</v>
      </c>
      <c r="K91" s="3" t="s">
        <v>128</v>
      </c>
      <c r="L91">
        <f>10/10*100</f>
        <v>100</v>
      </c>
      <c r="M91">
        <f>10/10*100</f>
        <v>100</v>
      </c>
      <c r="N91">
        <v>0</v>
      </c>
      <c r="O91">
        <v>0</v>
      </c>
      <c r="P91" t="s">
        <v>54</v>
      </c>
      <c r="Q91" s="6" t="s">
        <v>123</v>
      </c>
      <c r="R91" s="3" t="s">
        <v>207</v>
      </c>
      <c r="S91" s="2">
        <v>45565</v>
      </c>
      <c r="T91" s="3" t="s">
        <v>180</v>
      </c>
    </row>
    <row r="92" spans="1:20" ht="30" x14ac:dyDescent="0.25">
      <c r="A92">
        <v>2024</v>
      </c>
      <c r="B92" s="2">
        <v>45474</v>
      </c>
      <c r="C92" s="2">
        <v>45565</v>
      </c>
      <c r="D92" t="s">
        <v>138</v>
      </c>
      <c r="E92" t="s">
        <v>120</v>
      </c>
      <c r="F92" s="3" t="s">
        <v>138</v>
      </c>
      <c r="G92" t="s">
        <v>139</v>
      </c>
      <c r="H92" s="3" t="s">
        <v>138</v>
      </c>
      <c r="I92" s="3" t="s">
        <v>140</v>
      </c>
      <c r="J92" s="7" t="s">
        <v>139</v>
      </c>
      <c r="K92" s="3" t="s">
        <v>72</v>
      </c>
      <c r="L92">
        <f>340/706*100</f>
        <v>48.158640226628897</v>
      </c>
      <c r="M92">
        <f>340/706*100</f>
        <v>48.158640226628897</v>
      </c>
      <c r="N92">
        <v>0</v>
      </c>
      <c r="O92">
        <v>0.45042492917847027</v>
      </c>
      <c r="P92" t="s">
        <v>54</v>
      </c>
      <c r="Q92" s="6" t="s">
        <v>123</v>
      </c>
      <c r="R92" s="3" t="s">
        <v>207</v>
      </c>
      <c r="S92" s="2">
        <v>45565</v>
      </c>
      <c r="T92" s="3" t="s">
        <v>181</v>
      </c>
    </row>
    <row r="93" spans="1:20" ht="30" x14ac:dyDescent="0.25">
      <c r="A93">
        <v>2024</v>
      </c>
      <c r="B93" s="2">
        <v>45474</v>
      </c>
      <c r="C93" s="2">
        <v>45565</v>
      </c>
      <c r="D93" t="s">
        <v>141</v>
      </c>
      <c r="E93" t="s">
        <v>120</v>
      </c>
      <c r="F93" s="3" t="s">
        <v>141</v>
      </c>
      <c r="G93" t="s">
        <v>142</v>
      </c>
      <c r="H93" s="3" t="s">
        <v>141</v>
      </c>
      <c r="I93" s="3" t="s">
        <v>143</v>
      </c>
      <c r="J93" s="7" t="s">
        <v>142</v>
      </c>
      <c r="K93" s="3" t="s">
        <v>128</v>
      </c>
      <c r="L93">
        <f>18170/94499*100</f>
        <v>19.227716695414763</v>
      </c>
      <c r="M93">
        <f>18170/94499*100</f>
        <v>19.227716695414763</v>
      </c>
      <c r="N93">
        <v>0</v>
      </c>
      <c r="O93">
        <v>0.15730325188626335</v>
      </c>
      <c r="P93" t="s">
        <v>54</v>
      </c>
      <c r="Q93" s="6" t="s">
        <v>123</v>
      </c>
      <c r="R93" s="3" t="s">
        <v>207</v>
      </c>
      <c r="S93" s="2">
        <v>45565</v>
      </c>
      <c r="T93" s="3" t="s">
        <v>179</v>
      </c>
    </row>
    <row r="94" spans="1:20" x14ac:dyDescent="0.25">
      <c r="A94">
        <v>2024</v>
      </c>
      <c r="B94" s="2">
        <v>45474</v>
      </c>
      <c r="C94" s="2">
        <v>45565</v>
      </c>
      <c r="D94" t="s">
        <v>144</v>
      </c>
      <c r="E94" t="s">
        <v>120</v>
      </c>
      <c r="F94" s="3" t="s">
        <v>144</v>
      </c>
      <c r="G94" t="s">
        <v>136</v>
      </c>
      <c r="H94" s="3" t="s">
        <v>144</v>
      </c>
      <c r="I94" s="3" t="s">
        <v>145</v>
      </c>
      <c r="J94" s="7" t="s">
        <v>136</v>
      </c>
      <c r="K94" s="3" t="s">
        <v>146</v>
      </c>
      <c r="L94">
        <f>3250000/120240020*100</f>
        <v>2.7029270287879195</v>
      </c>
      <c r="M94">
        <f>3250000/120240020*100</f>
        <v>2.7029270287879195</v>
      </c>
      <c r="N94">
        <v>0</v>
      </c>
      <c r="O94">
        <v>0</v>
      </c>
      <c r="P94" t="s">
        <v>54</v>
      </c>
      <c r="Q94" s="6" t="s">
        <v>123</v>
      </c>
      <c r="R94" s="3" t="s">
        <v>207</v>
      </c>
      <c r="S94" s="2">
        <v>45565</v>
      </c>
      <c r="T94" s="3" t="s">
        <v>177</v>
      </c>
    </row>
    <row r="95" spans="1:20" ht="45" x14ac:dyDescent="0.25">
      <c r="A95">
        <v>2024</v>
      </c>
      <c r="B95" s="2">
        <v>45474</v>
      </c>
      <c r="C95" s="2">
        <v>45565</v>
      </c>
      <c r="D95" t="s">
        <v>147</v>
      </c>
      <c r="E95" t="s">
        <v>120</v>
      </c>
      <c r="F95" s="3" t="s">
        <v>147</v>
      </c>
      <c r="G95" t="s">
        <v>121</v>
      </c>
      <c r="H95" s="3" t="s">
        <v>147</v>
      </c>
      <c r="I95" s="3" t="s">
        <v>148</v>
      </c>
      <c r="J95" s="7" t="s">
        <v>121</v>
      </c>
      <c r="K95" s="3" t="s">
        <v>72</v>
      </c>
      <c r="L95">
        <f>2195220/120240020*100</f>
        <v>1.8256982991187127</v>
      </c>
      <c r="M95">
        <f>2195220/120240020*100</f>
        <v>1.8256982991187127</v>
      </c>
      <c r="N95">
        <v>0</v>
      </c>
      <c r="O95">
        <v>0</v>
      </c>
      <c r="P95" t="s">
        <v>54</v>
      </c>
      <c r="Q95" s="6" t="s">
        <v>123</v>
      </c>
      <c r="R95" s="3" t="s">
        <v>207</v>
      </c>
      <c r="S95" s="2">
        <v>45565</v>
      </c>
      <c r="T95" s="3" t="s">
        <v>177</v>
      </c>
    </row>
    <row r="96" spans="1:20" x14ac:dyDescent="0.25">
      <c r="A96">
        <v>2024</v>
      </c>
      <c r="B96" s="2">
        <v>45474</v>
      </c>
      <c r="C96" s="2">
        <v>45565</v>
      </c>
      <c r="D96" t="s">
        <v>149</v>
      </c>
      <c r="E96" t="s">
        <v>150</v>
      </c>
      <c r="F96" s="3" t="s">
        <v>149</v>
      </c>
      <c r="G96" t="s">
        <v>149</v>
      </c>
      <c r="H96" s="3" t="s">
        <v>149</v>
      </c>
      <c r="I96" s="3" t="s">
        <v>149</v>
      </c>
      <c r="J96" s="7" t="s">
        <v>149</v>
      </c>
      <c r="K96" s="3" t="s">
        <v>149</v>
      </c>
      <c r="L96" t="s">
        <v>149</v>
      </c>
      <c r="M96" t="s">
        <v>149</v>
      </c>
      <c r="N96" t="s">
        <v>149</v>
      </c>
      <c r="O96" t="s">
        <v>149</v>
      </c>
      <c r="Q96" s="6" t="s">
        <v>149</v>
      </c>
      <c r="R96" s="3" t="s">
        <v>151</v>
      </c>
      <c r="S96" s="2">
        <v>45565</v>
      </c>
      <c r="T96" s="3" t="s">
        <v>152</v>
      </c>
    </row>
    <row r="97" spans="1:20" x14ac:dyDescent="0.25">
      <c r="A97">
        <v>2024</v>
      </c>
      <c r="B97" s="2">
        <v>45474</v>
      </c>
      <c r="C97" s="2">
        <v>45565</v>
      </c>
      <c r="F97" s="3"/>
      <c r="H97" s="3"/>
      <c r="I97" s="3"/>
      <c r="J97" s="7"/>
      <c r="K97" s="3"/>
      <c r="Q97" s="6"/>
      <c r="R97" s="3" t="s">
        <v>171</v>
      </c>
      <c r="S97" s="2">
        <v>45565</v>
      </c>
      <c r="T97" s="3"/>
    </row>
    <row r="98" spans="1:20" x14ac:dyDescent="0.25">
      <c r="A98">
        <v>2024</v>
      </c>
      <c r="B98" s="2">
        <v>45566</v>
      </c>
      <c r="C98" s="2">
        <v>45657</v>
      </c>
      <c r="D98" t="s">
        <v>182</v>
      </c>
      <c r="E98" t="s">
        <v>183</v>
      </c>
      <c r="F98" t="s">
        <v>184</v>
      </c>
      <c r="G98" t="s">
        <v>185</v>
      </c>
      <c r="H98" t="s">
        <v>186</v>
      </c>
      <c r="I98" t="s">
        <v>187</v>
      </c>
      <c r="J98" t="s">
        <v>188</v>
      </c>
      <c r="K98" t="s">
        <v>189</v>
      </c>
      <c r="L98">
        <v>1500</v>
      </c>
      <c r="M98">
        <v>1600</v>
      </c>
      <c r="N98" t="s">
        <v>159</v>
      </c>
      <c r="O98" s="5">
        <v>1</v>
      </c>
      <c r="P98" t="s">
        <v>54</v>
      </c>
      <c r="Q98" t="s">
        <v>190</v>
      </c>
      <c r="R98" t="s">
        <v>191</v>
      </c>
      <c r="S98" s="2">
        <v>45657</v>
      </c>
    </row>
    <row r="99" spans="1:20" x14ac:dyDescent="0.25">
      <c r="A99">
        <v>2024</v>
      </c>
      <c r="B99" s="2">
        <v>45566</v>
      </c>
      <c r="C99" s="2">
        <v>45657</v>
      </c>
      <c r="D99" t="s">
        <v>85</v>
      </c>
      <c r="E99" t="s">
        <v>86</v>
      </c>
      <c r="F99" t="s">
        <v>87</v>
      </c>
      <c r="G99" t="s">
        <v>88</v>
      </c>
      <c r="H99" t="s">
        <v>89</v>
      </c>
      <c r="I99" t="s">
        <v>90</v>
      </c>
      <c r="J99" t="s">
        <v>91</v>
      </c>
      <c r="K99" t="s">
        <v>72</v>
      </c>
      <c r="L99">
        <v>0</v>
      </c>
      <c r="M99">
        <v>0</v>
      </c>
      <c r="N99">
        <v>0</v>
      </c>
      <c r="O99" s="5">
        <v>0</v>
      </c>
      <c r="P99" t="s">
        <v>55</v>
      </c>
      <c r="Q99" t="s">
        <v>92</v>
      </c>
      <c r="R99" t="s">
        <v>93</v>
      </c>
      <c r="S99" s="2">
        <v>45657</v>
      </c>
    </row>
    <row r="100" spans="1:20" s="12" customFormat="1" x14ac:dyDescent="0.25">
      <c r="A100" s="12">
        <v>2024</v>
      </c>
      <c r="B100" s="13">
        <v>45566</v>
      </c>
      <c r="C100" s="13">
        <v>45657</v>
      </c>
      <c r="D100" s="12" t="s">
        <v>56</v>
      </c>
      <c r="E100" s="12" t="s">
        <v>57</v>
      </c>
      <c r="F100" s="14" t="s">
        <v>192</v>
      </c>
      <c r="G100" s="12" t="s">
        <v>59</v>
      </c>
      <c r="H100" s="14" t="s">
        <v>60</v>
      </c>
      <c r="I100" s="14" t="s">
        <v>61</v>
      </c>
      <c r="J100" s="14" t="s">
        <v>61</v>
      </c>
      <c r="K100" s="14" t="s">
        <v>128</v>
      </c>
      <c r="L100" s="14">
        <v>0</v>
      </c>
      <c r="M100" s="14">
        <v>200</v>
      </c>
      <c r="N100" s="12">
        <v>0</v>
      </c>
      <c r="O100" s="15">
        <v>100</v>
      </c>
      <c r="P100" s="12" t="s">
        <v>54</v>
      </c>
      <c r="Q100" s="14" t="s">
        <v>193</v>
      </c>
      <c r="R100" s="12" t="s">
        <v>194</v>
      </c>
      <c r="S100" s="13">
        <v>45657</v>
      </c>
      <c r="T100" s="12" t="s">
        <v>77</v>
      </c>
    </row>
    <row r="101" spans="1:20" s="12" customFormat="1" x14ac:dyDescent="0.25">
      <c r="A101" s="12">
        <v>2024</v>
      </c>
      <c r="B101" s="13">
        <v>45566</v>
      </c>
      <c r="C101" s="13">
        <v>45657</v>
      </c>
      <c r="D101" s="12" t="s">
        <v>58</v>
      </c>
      <c r="E101" s="12" t="s">
        <v>57</v>
      </c>
      <c r="F101" s="14" t="s">
        <v>63</v>
      </c>
      <c r="G101" s="12" t="s">
        <v>59</v>
      </c>
      <c r="H101" s="14" t="s">
        <v>63</v>
      </c>
      <c r="I101" s="14" t="s">
        <v>64</v>
      </c>
      <c r="J101" s="14" t="s">
        <v>65</v>
      </c>
      <c r="K101" s="14" t="s">
        <v>62</v>
      </c>
      <c r="L101" s="14">
        <v>2</v>
      </c>
      <c r="M101" s="14">
        <v>2</v>
      </c>
      <c r="N101" s="12">
        <v>0</v>
      </c>
      <c r="O101" s="15">
        <v>100</v>
      </c>
      <c r="P101" s="12" t="s">
        <v>54</v>
      </c>
      <c r="Q101" s="14" t="s">
        <v>75</v>
      </c>
      <c r="R101" s="12" t="s">
        <v>194</v>
      </c>
      <c r="S101" s="13">
        <v>45657</v>
      </c>
      <c r="T101" s="12" t="s">
        <v>78</v>
      </c>
    </row>
    <row r="102" spans="1:20" s="12" customFormat="1" x14ac:dyDescent="0.25">
      <c r="A102" s="12">
        <v>2024</v>
      </c>
      <c r="B102" s="13">
        <v>45566</v>
      </c>
      <c r="C102" s="13">
        <v>45657</v>
      </c>
      <c r="D102" s="12" t="s">
        <v>58</v>
      </c>
      <c r="E102" s="12" t="s">
        <v>57</v>
      </c>
      <c r="F102" s="14" t="s">
        <v>63</v>
      </c>
      <c r="G102" s="12" t="s">
        <v>59</v>
      </c>
      <c r="H102" s="14" t="s">
        <v>63</v>
      </c>
      <c r="I102" s="14" t="s">
        <v>66</v>
      </c>
      <c r="J102" s="14" t="s">
        <v>67</v>
      </c>
      <c r="K102" s="14" t="s">
        <v>62</v>
      </c>
      <c r="L102" s="14">
        <v>18</v>
      </c>
      <c r="M102" s="14">
        <v>18</v>
      </c>
      <c r="N102" s="12">
        <v>0</v>
      </c>
      <c r="O102" s="15">
        <v>28</v>
      </c>
      <c r="P102" s="12" t="s">
        <v>54</v>
      </c>
      <c r="Q102" s="14" t="s">
        <v>75</v>
      </c>
      <c r="R102" s="12" t="s">
        <v>194</v>
      </c>
      <c r="S102" s="13">
        <v>45657</v>
      </c>
      <c r="T102" s="12" t="s">
        <v>79</v>
      </c>
    </row>
    <row r="103" spans="1:20" s="12" customFormat="1" x14ac:dyDescent="0.25">
      <c r="A103" s="12">
        <v>2024</v>
      </c>
      <c r="B103" s="13">
        <v>45566</v>
      </c>
      <c r="C103" s="13">
        <v>45657</v>
      </c>
      <c r="D103" s="12" t="s">
        <v>58</v>
      </c>
      <c r="E103" s="12" t="s">
        <v>57</v>
      </c>
      <c r="F103" s="14" t="s">
        <v>63</v>
      </c>
      <c r="G103" s="12" t="s">
        <v>59</v>
      </c>
      <c r="H103" s="14" t="s">
        <v>63</v>
      </c>
      <c r="I103" s="14" t="s">
        <v>68</v>
      </c>
      <c r="J103" s="14" t="s">
        <v>69</v>
      </c>
      <c r="K103" s="14" t="s">
        <v>62</v>
      </c>
      <c r="L103" s="14">
        <v>0</v>
      </c>
      <c r="M103" s="14">
        <v>1</v>
      </c>
      <c r="N103" s="12">
        <v>0</v>
      </c>
      <c r="O103" s="15">
        <v>100</v>
      </c>
      <c r="P103" s="12" t="s">
        <v>54</v>
      </c>
      <c r="Q103" s="14" t="s">
        <v>75</v>
      </c>
      <c r="R103" s="12" t="s">
        <v>194</v>
      </c>
      <c r="S103" s="13">
        <v>45657</v>
      </c>
      <c r="T103" s="12" t="s">
        <v>80</v>
      </c>
    </row>
    <row r="104" spans="1:20" s="12" customFormat="1" x14ac:dyDescent="0.25">
      <c r="A104" s="12">
        <v>2024</v>
      </c>
      <c r="B104" s="13">
        <v>45566</v>
      </c>
      <c r="C104" s="13">
        <v>45657</v>
      </c>
      <c r="D104" s="12" t="s">
        <v>58</v>
      </c>
      <c r="E104" s="12" t="s">
        <v>57</v>
      </c>
      <c r="F104" s="14" t="s">
        <v>195</v>
      </c>
      <c r="G104" s="12" t="s">
        <v>59</v>
      </c>
      <c r="H104" s="14" t="s">
        <v>63</v>
      </c>
      <c r="I104" s="14" t="s">
        <v>71</v>
      </c>
      <c r="J104" s="14" t="s">
        <v>61</v>
      </c>
      <c r="K104" s="14" t="s">
        <v>72</v>
      </c>
      <c r="L104" s="14">
        <v>700</v>
      </c>
      <c r="M104" s="14">
        <v>682</v>
      </c>
      <c r="N104" s="12">
        <v>0</v>
      </c>
      <c r="O104" s="15">
        <v>68</v>
      </c>
      <c r="P104" s="12" t="s">
        <v>54</v>
      </c>
      <c r="Q104" s="14" t="s">
        <v>193</v>
      </c>
      <c r="R104" s="12" t="s">
        <v>194</v>
      </c>
      <c r="S104" s="13">
        <v>45657</v>
      </c>
      <c r="T104" s="14" t="s">
        <v>208</v>
      </c>
    </row>
    <row r="105" spans="1:20" s="12" customFormat="1" x14ac:dyDescent="0.25">
      <c r="A105" s="12">
        <v>2024</v>
      </c>
      <c r="B105" s="13">
        <v>45566</v>
      </c>
      <c r="C105" s="13">
        <v>45657</v>
      </c>
      <c r="D105" s="12" t="s">
        <v>58</v>
      </c>
      <c r="E105" s="12" t="s">
        <v>57</v>
      </c>
      <c r="F105" s="14" t="s">
        <v>63</v>
      </c>
      <c r="G105" s="12" t="s">
        <v>59</v>
      </c>
      <c r="H105" s="14" t="s">
        <v>63</v>
      </c>
      <c r="I105" s="14" t="s">
        <v>71</v>
      </c>
      <c r="J105" s="14" t="s">
        <v>61</v>
      </c>
      <c r="K105" s="14" t="s">
        <v>72</v>
      </c>
      <c r="L105" s="14">
        <v>300</v>
      </c>
      <c r="M105" s="14">
        <v>242</v>
      </c>
      <c r="N105" s="12">
        <v>0</v>
      </c>
      <c r="O105" s="15">
        <v>122</v>
      </c>
      <c r="P105" s="12" t="s">
        <v>54</v>
      </c>
      <c r="Q105" s="14" t="s">
        <v>193</v>
      </c>
      <c r="R105" s="12" t="s">
        <v>194</v>
      </c>
      <c r="S105" s="13">
        <v>45657</v>
      </c>
      <c r="T105" s="12" t="s">
        <v>82</v>
      </c>
    </row>
    <row r="106" spans="1:20" s="12" customFormat="1" x14ac:dyDescent="0.25">
      <c r="A106" s="12">
        <v>2024</v>
      </c>
      <c r="B106" s="13">
        <v>45566</v>
      </c>
      <c r="C106" s="13">
        <v>45657</v>
      </c>
      <c r="D106" s="12" t="s">
        <v>58</v>
      </c>
      <c r="E106" s="12" t="s">
        <v>57</v>
      </c>
      <c r="F106" s="14" t="s">
        <v>63</v>
      </c>
      <c r="G106" s="12" t="s">
        <v>59</v>
      </c>
      <c r="H106" s="14" t="s">
        <v>63</v>
      </c>
      <c r="I106" s="14" t="s">
        <v>71</v>
      </c>
      <c r="J106" s="14" t="s">
        <v>61</v>
      </c>
      <c r="K106" s="14" t="s">
        <v>72</v>
      </c>
      <c r="L106" s="14">
        <v>600</v>
      </c>
      <c r="M106" s="14">
        <v>980</v>
      </c>
      <c r="N106" s="12">
        <v>0</v>
      </c>
      <c r="O106" s="15">
        <v>55</v>
      </c>
      <c r="P106" s="12" t="s">
        <v>54</v>
      </c>
      <c r="Q106" s="14" t="s">
        <v>193</v>
      </c>
      <c r="R106" s="12" t="s">
        <v>194</v>
      </c>
      <c r="S106" s="13">
        <v>45657</v>
      </c>
      <c r="T106" s="12" t="s">
        <v>83</v>
      </c>
    </row>
    <row r="107" spans="1:20" s="12" customFormat="1" x14ac:dyDescent="0.25">
      <c r="A107" s="12">
        <v>2024</v>
      </c>
      <c r="B107" s="13">
        <v>45566</v>
      </c>
      <c r="C107" s="13">
        <v>45657</v>
      </c>
      <c r="D107" s="12" t="s">
        <v>58</v>
      </c>
      <c r="E107" s="12" t="s">
        <v>57</v>
      </c>
      <c r="F107" s="14" t="s">
        <v>63</v>
      </c>
      <c r="G107" s="12" t="s">
        <v>59</v>
      </c>
      <c r="H107" s="14" t="s">
        <v>63</v>
      </c>
      <c r="I107" s="14" t="s">
        <v>71</v>
      </c>
      <c r="J107" s="14" t="s">
        <v>61</v>
      </c>
      <c r="K107" s="14" t="s">
        <v>72</v>
      </c>
      <c r="L107" s="14">
        <v>600</v>
      </c>
      <c r="M107" s="14">
        <v>2003</v>
      </c>
      <c r="N107" s="12">
        <v>0</v>
      </c>
      <c r="O107" s="15">
        <v>170</v>
      </c>
      <c r="P107" s="12" t="s">
        <v>54</v>
      </c>
      <c r="Q107" s="14" t="s">
        <v>75</v>
      </c>
      <c r="R107" s="12" t="s">
        <v>194</v>
      </c>
      <c r="S107" s="13">
        <v>45657</v>
      </c>
      <c r="T107" s="14" t="s">
        <v>209</v>
      </c>
    </row>
    <row r="108" spans="1:20" s="12" customFormat="1" x14ac:dyDescent="0.25">
      <c r="A108" s="12">
        <v>2024</v>
      </c>
      <c r="B108" s="13">
        <v>45566</v>
      </c>
      <c r="C108" s="13">
        <v>45657</v>
      </c>
      <c r="D108" s="12" t="s">
        <v>58</v>
      </c>
      <c r="E108" s="12" t="s">
        <v>57</v>
      </c>
      <c r="F108" s="14" t="s">
        <v>192</v>
      </c>
      <c r="G108" s="12" t="s">
        <v>59</v>
      </c>
      <c r="H108" s="14" t="s">
        <v>60</v>
      </c>
      <c r="I108" s="14" t="s">
        <v>71</v>
      </c>
      <c r="J108" s="14" t="s">
        <v>61</v>
      </c>
      <c r="K108" s="14" t="s">
        <v>72</v>
      </c>
      <c r="L108" s="12">
        <v>1</v>
      </c>
      <c r="M108" s="12">
        <v>0</v>
      </c>
      <c r="N108" s="12">
        <v>0</v>
      </c>
      <c r="O108" s="16">
        <v>100</v>
      </c>
      <c r="P108" s="12" t="s">
        <v>54</v>
      </c>
      <c r="Q108" s="17" t="s">
        <v>196</v>
      </c>
      <c r="R108" s="14" t="s">
        <v>194</v>
      </c>
      <c r="S108" s="13">
        <v>45657</v>
      </c>
      <c r="T108" s="14" t="s">
        <v>197</v>
      </c>
    </row>
    <row r="109" spans="1:20" s="12" customFormat="1" x14ac:dyDescent="0.25">
      <c r="A109" s="12">
        <v>2024</v>
      </c>
      <c r="B109" s="13">
        <v>45566</v>
      </c>
      <c r="C109" s="13">
        <v>45657</v>
      </c>
      <c r="D109" s="12" t="s">
        <v>58</v>
      </c>
      <c r="E109" s="12" t="s">
        <v>57</v>
      </c>
      <c r="F109" s="14" t="s">
        <v>63</v>
      </c>
      <c r="G109" s="12" t="s">
        <v>59</v>
      </c>
      <c r="H109" s="14" t="s">
        <v>60</v>
      </c>
      <c r="I109" s="14" t="s">
        <v>71</v>
      </c>
      <c r="J109" s="18" t="s">
        <v>198</v>
      </c>
      <c r="K109" s="14" t="s">
        <v>72</v>
      </c>
      <c r="L109" s="12">
        <v>1</v>
      </c>
      <c r="M109" s="12">
        <v>187</v>
      </c>
      <c r="N109" s="12">
        <v>0</v>
      </c>
      <c r="O109" s="16">
        <v>71</v>
      </c>
      <c r="P109" s="12" t="s">
        <v>54</v>
      </c>
      <c r="Q109" s="17" t="s">
        <v>196</v>
      </c>
      <c r="R109" s="14" t="s">
        <v>194</v>
      </c>
      <c r="S109" s="13">
        <v>45657</v>
      </c>
      <c r="T109" s="14" t="s">
        <v>199</v>
      </c>
    </row>
    <row r="110" spans="1:20" s="12" customFormat="1" x14ac:dyDescent="0.25">
      <c r="A110" s="12">
        <v>2024</v>
      </c>
      <c r="B110" s="13">
        <v>45566</v>
      </c>
      <c r="C110" s="13">
        <v>45657</v>
      </c>
      <c r="D110" s="12" t="s">
        <v>58</v>
      </c>
      <c r="E110" s="12" t="s">
        <v>57</v>
      </c>
      <c r="F110" s="14" t="s">
        <v>63</v>
      </c>
      <c r="G110" s="12" t="s">
        <v>59</v>
      </c>
      <c r="H110" s="14" t="s">
        <v>60</v>
      </c>
      <c r="I110" s="14" t="s">
        <v>71</v>
      </c>
      <c r="J110" s="18" t="s">
        <v>165</v>
      </c>
      <c r="K110" s="14" t="s">
        <v>72</v>
      </c>
      <c r="L110" s="12">
        <v>1</v>
      </c>
      <c r="M110" s="12">
        <v>44</v>
      </c>
      <c r="N110" s="12">
        <v>0</v>
      </c>
      <c r="O110" s="16">
        <v>0</v>
      </c>
      <c r="P110" s="12" t="s">
        <v>54</v>
      </c>
      <c r="Q110" s="17" t="s">
        <v>196</v>
      </c>
      <c r="R110" s="14" t="s">
        <v>194</v>
      </c>
      <c r="S110" s="13">
        <v>45657</v>
      </c>
      <c r="T110" s="14" t="s">
        <v>200</v>
      </c>
    </row>
    <row r="111" spans="1:20" s="12" customFormat="1" ht="30" x14ac:dyDescent="0.25">
      <c r="A111" s="12">
        <v>2024</v>
      </c>
      <c r="B111" s="13">
        <v>45566</v>
      </c>
      <c r="C111" s="13">
        <v>45657</v>
      </c>
      <c r="D111" s="12" t="s">
        <v>58</v>
      </c>
      <c r="E111" s="12" t="s">
        <v>57</v>
      </c>
      <c r="F111" s="14" t="s">
        <v>63</v>
      </c>
      <c r="G111" s="12" t="s">
        <v>59</v>
      </c>
      <c r="H111" s="14" t="s">
        <v>60</v>
      </c>
      <c r="I111" s="14" t="s">
        <v>71</v>
      </c>
      <c r="J111" s="19" t="s">
        <v>201</v>
      </c>
      <c r="K111" s="14" t="s">
        <v>72</v>
      </c>
      <c r="L111" s="12">
        <v>1</v>
      </c>
      <c r="M111" s="12">
        <v>44</v>
      </c>
      <c r="N111" s="12">
        <v>0</v>
      </c>
      <c r="O111" s="16">
        <v>88</v>
      </c>
      <c r="P111" s="12" t="s">
        <v>54</v>
      </c>
      <c r="Q111" s="17" t="s">
        <v>196</v>
      </c>
      <c r="R111" s="14" t="s">
        <v>194</v>
      </c>
      <c r="S111" s="13">
        <v>45657</v>
      </c>
      <c r="T111" s="14" t="s">
        <v>202</v>
      </c>
    </row>
    <row r="112" spans="1:20" s="12" customFormat="1" ht="45" x14ac:dyDescent="0.25">
      <c r="A112" s="12">
        <v>2024</v>
      </c>
      <c r="B112" s="13">
        <v>45566</v>
      </c>
      <c r="C112" s="13">
        <v>45657</v>
      </c>
      <c r="D112" s="12" t="s">
        <v>58</v>
      </c>
      <c r="E112" s="12" t="s">
        <v>57</v>
      </c>
      <c r="F112" s="14" t="s">
        <v>195</v>
      </c>
      <c r="G112" s="12" t="s">
        <v>59</v>
      </c>
      <c r="H112" s="14" t="s">
        <v>60</v>
      </c>
      <c r="I112" s="14" t="s">
        <v>71</v>
      </c>
      <c r="J112" s="19" t="s">
        <v>203</v>
      </c>
      <c r="K112" s="14" t="s">
        <v>72</v>
      </c>
      <c r="L112" s="12">
        <v>1</v>
      </c>
      <c r="M112" s="12">
        <v>242</v>
      </c>
      <c r="N112" s="12">
        <v>0</v>
      </c>
      <c r="O112" s="16">
        <v>64</v>
      </c>
      <c r="P112" s="12" t="s">
        <v>54</v>
      </c>
      <c r="Q112" s="17" t="s">
        <v>196</v>
      </c>
      <c r="R112" s="14" t="s">
        <v>194</v>
      </c>
      <c r="S112" s="13">
        <v>45657</v>
      </c>
      <c r="T112" s="14" t="s">
        <v>210</v>
      </c>
    </row>
    <row r="113" spans="1:20" s="12" customFormat="1" x14ac:dyDescent="0.25">
      <c r="A113" s="12">
        <v>2024</v>
      </c>
      <c r="B113" s="13">
        <v>45566</v>
      </c>
      <c r="C113" s="13">
        <v>45657</v>
      </c>
      <c r="D113" s="12" t="s">
        <v>58</v>
      </c>
      <c r="E113" s="12" t="s">
        <v>57</v>
      </c>
      <c r="F113" s="14" t="s">
        <v>192</v>
      </c>
      <c r="G113" s="12" t="s">
        <v>59</v>
      </c>
      <c r="H113" s="14" t="s">
        <v>60</v>
      </c>
      <c r="I113" s="14" t="s">
        <v>71</v>
      </c>
      <c r="J113" s="18" t="s">
        <v>165</v>
      </c>
      <c r="K113" s="14" t="s">
        <v>72</v>
      </c>
      <c r="L113" s="12">
        <v>1</v>
      </c>
      <c r="M113" s="12">
        <v>44</v>
      </c>
      <c r="N113" s="12">
        <v>0</v>
      </c>
      <c r="O113" s="11">
        <v>14</v>
      </c>
      <c r="P113" s="12" t="s">
        <v>54</v>
      </c>
      <c r="Q113" s="17" t="s">
        <v>196</v>
      </c>
      <c r="R113" s="14" t="s">
        <v>194</v>
      </c>
      <c r="S113" s="13">
        <v>45657</v>
      </c>
      <c r="T113" s="14" t="s">
        <v>205</v>
      </c>
    </row>
    <row r="114" spans="1:20" s="12" customFormat="1" x14ac:dyDescent="0.25">
      <c r="A114" s="12">
        <v>2024</v>
      </c>
      <c r="B114" s="13">
        <v>45566</v>
      </c>
      <c r="C114" s="13">
        <v>45657</v>
      </c>
      <c r="D114" s="12" t="s">
        <v>58</v>
      </c>
      <c r="E114" s="12" t="s">
        <v>57</v>
      </c>
      <c r="F114" s="14" t="s">
        <v>192</v>
      </c>
      <c r="G114" s="12" t="s">
        <v>59</v>
      </c>
      <c r="H114" s="14" t="s">
        <v>60</v>
      </c>
      <c r="I114" s="14" t="s">
        <v>71</v>
      </c>
      <c r="J114" s="18" t="s">
        <v>165</v>
      </c>
      <c r="K114" s="14" t="s">
        <v>72</v>
      </c>
      <c r="L114" s="12">
        <v>1</v>
      </c>
      <c r="M114" s="12">
        <v>55</v>
      </c>
      <c r="N114" s="12">
        <v>0</v>
      </c>
      <c r="O114" s="16">
        <v>100</v>
      </c>
      <c r="P114" s="12" t="s">
        <v>54</v>
      </c>
      <c r="Q114" s="17" t="s">
        <v>196</v>
      </c>
      <c r="R114" s="14" t="s">
        <v>194</v>
      </c>
      <c r="S114" s="13">
        <v>45657</v>
      </c>
      <c r="T114" s="14" t="s">
        <v>206</v>
      </c>
    </row>
    <row r="115" spans="1:20" x14ac:dyDescent="0.25">
      <c r="A115">
        <v>2024</v>
      </c>
      <c r="B115" s="2">
        <v>45566</v>
      </c>
      <c r="C115" s="2">
        <v>45657</v>
      </c>
      <c r="D115" t="s">
        <v>147</v>
      </c>
      <c r="E115" t="s">
        <v>120</v>
      </c>
      <c r="F115" t="s">
        <v>147</v>
      </c>
      <c r="G115" t="s">
        <v>121</v>
      </c>
      <c r="H115" t="s">
        <v>147</v>
      </c>
      <c r="I115" t="s">
        <v>148</v>
      </c>
      <c r="J115" t="s">
        <v>121</v>
      </c>
      <c r="K115" t="s">
        <v>72</v>
      </c>
      <c r="L115">
        <v>1.8256982991187127</v>
      </c>
      <c r="M115">
        <v>1.8256982991187127</v>
      </c>
      <c r="N115">
        <v>0</v>
      </c>
      <c r="O115" s="5">
        <v>0</v>
      </c>
      <c r="P115" t="s">
        <v>54</v>
      </c>
      <c r="Q115" t="s">
        <v>123</v>
      </c>
      <c r="R115" t="s">
        <v>207</v>
      </c>
      <c r="S115" s="2">
        <v>45657</v>
      </c>
      <c r="T115" t="s">
        <v>177</v>
      </c>
    </row>
    <row r="116" spans="1:20" x14ac:dyDescent="0.25">
      <c r="A116">
        <v>2024</v>
      </c>
      <c r="B116" s="2">
        <v>45566</v>
      </c>
      <c r="C116" s="2">
        <v>45657</v>
      </c>
      <c r="D116" t="s">
        <v>149</v>
      </c>
      <c r="E116" t="s">
        <v>150</v>
      </c>
      <c r="F116" t="s">
        <v>149</v>
      </c>
      <c r="G116" t="s">
        <v>149</v>
      </c>
      <c r="H116" t="s">
        <v>149</v>
      </c>
      <c r="I116" t="s">
        <v>149</v>
      </c>
      <c r="J116" t="s">
        <v>149</v>
      </c>
      <c r="K116" t="s">
        <v>149</v>
      </c>
      <c r="L116" t="s">
        <v>149</v>
      </c>
      <c r="M116" t="s">
        <v>149</v>
      </c>
      <c r="N116" t="s">
        <v>149</v>
      </c>
      <c r="O116" s="5" t="s">
        <v>149</v>
      </c>
      <c r="Q116" t="s">
        <v>149</v>
      </c>
      <c r="R116" t="s">
        <v>151</v>
      </c>
      <c r="S116" s="2">
        <v>45657</v>
      </c>
      <c r="T116" t="s">
        <v>152</v>
      </c>
    </row>
    <row r="117" spans="1:20" x14ac:dyDescent="0.25">
      <c r="A117">
        <v>2024</v>
      </c>
      <c r="B117" s="2">
        <v>45566</v>
      </c>
      <c r="C117" s="2">
        <v>45657</v>
      </c>
      <c r="O117" s="5"/>
      <c r="R117" t="s">
        <v>171</v>
      </c>
      <c r="S117" s="2">
        <v>45657</v>
      </c>
    </row>
  </sheetData>
  <mergeCells count="7">
    <mergeCell ref="A6:T6"/>
    <mergeCell ref="A2:C2"/>
    <mergeCell ref="D2:F2"/>
    <mergeCell ref="G2:I2"/>
    <mergeCell ref="A3:C3"/>
    <mergeCell ref="D3:F3"/>
    <mergeCell ref="G3:I3"/>
  </mergeCells>
  <dataValidations count="2">
    <dataValidation type="list" allowBlank="1" showErrorMessage="1" sqref="P8:P16 P21:P47 P52:P79 P87:P107 P115:P216" xr:uid="{00000000-0002-0000-0000-000000000000}">
      <formula1>Hidden_115</formula1>
    </dataValidation>
    <dataValidation type="list" allowBlank="1" showErrorMessage="1" sqref="P17:P20 P48:P51 P80:P86 P108:P114" xr:uid="{4DE59241-887E-4FE3-A934-E8A6507D177F}">
      <formula1>Hidden_114</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54</v>
      </c>
    </row>
    <row r="2" spans="1:1" x14ac:dyDescent="0.25">
      <c r="A2" t="s">
        <v>55</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Hidden_115</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ALIN TRANSPARENCIA</cp:lastModifiedBy>
  <dcterms:created xsi:type="dcterms:W3CDTF">2024-04-02T21:19:13Z</dcterms:created>
  <dcterms:modified xsi:type="dcterms:W3CDTF">2025-01-30T18:14:04Z</dcterms:modified>
</cp:coreProperties>
</file>