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C:\Users\ALIN TRANSPARENCIA\Documents\TRANSPARECIA SEDIFBCS\3-OBLIGACIONES COMUNES\FRACCIONES 2024\4TO TRIMESTRE\BLOQUE 03-COMPILADOS\"/>
    </mc:Choice>
  </mc:AlternateContent>
  <xr:revisionPtr revIDLastSave="0" documentId="13_ncr:1_{6432B6DD-6898-49C7-B014-5F2A981B739A}"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s>
  <definedNames>
    <definedName name="Hidden_114">Hidden_1!$A$1:$A$2</definedName>
  </definedNames>
  <calcPr calcId="191029"/>
</workbook>
</file>

<file path=xl/calcChain.xml><?xml version="1.0" encoding="utf-8"?>
<calcChain xmlns="http://schemas.openxmlformats.org/spreadsheetml/2006/main">
  <c r="L123" i="1" l="1"/>
  <c r="K123" i="1"/>
  <c r="L122" i="1"/>
  <c r="K122" i="1"/>
  <c r="L121" i="1"/>
  <c r="K121" i="1"/>
  <c r="L120" i="1"/>
  <c r="K120" i="1"/>
  <c r="L119" i="1"/>
  <c r="K119" i="1"/>
  <c r="L118" i="1"/>
  <c r="K118" i="1"/>
  <c r="L117" i="1"/>
  <c r="K117" i="1"/>
  <c r="N116" i="1"/>
  <c r="L116" i="1"/>
  <c r="K116" i="1"/>
  <c r="L95" i="1"/>
  <c r="K95" i="1"/>
  <c r="L94" i="1"/>
  <c r="K94" i="1"/>
  <c r="L93" i="1"/>
  <c r="K93" i="1"/>
  <c r="L92" i="1"/>
  <c r="K92" i="1"/>
  <c r="L91" i="1"/>
  <c r="K91" i="1"/>
  <c r="L90" i="1"/>
  <c r="K90" i="1"/>
  <c r="L89" i="1"/>
  <c r="K89" i="1"/>
  <c r="N88" i="1"/>
  <c r="L88" i="1"/>
  <c r="K88" i="1"/>
  <c r="N60" i="1"/>
  <c r="L60" i="1"/>
  <c r="K60" i="1"/>
  <c r="N59" i="1"/>
  <c r="L59" i="1"/>
  <c r="K59" i="1"/>
  <c r="N58" i="1"/>
  <c r="L58" i="1"/>
  <c r="K58" i="1"/>
  <c r="N57" i="1"/>
  <c r="L57" i="1"/>
  <c r="K57" i="1"/>
  <c r="L56" i="1"/>
  <c r="K56" i="1"/>
  <c r="N55" i="1"/>
  <c r="L55" i="1"/>
  <c r="K55" i="1"/>
  <c r="N54" i="1"/>
  <c r="L54" i="1"/>
  <c r="K54" i="1"/>
  <c r="N53" i="1"/>
  <c r="L53" i="1"/>
  <c r="K53" i="1"/>
  <c r="N49" i="1"/>
  <c r="N48" i="1"/>
  <c r="K25" i="1" l="1"/>
  <c r="K26" i="1"/>
  <c r="K27" i="1"/>
  <c r="K28" i="1"/>
  <c r="K29" i="1"/>
  <c r="L29" i="1"/>
  <c r="L28" i="1"/>
  <c r="L27" i="1"/>
  <c r="L26" i="1"/>
  <c r="L25" i="1"/>
  <c r="L24" i="1"/>
  <c r="K24" i="1"/>
  <c r="L23" i="1"/>
  <c r="K23" i="1"/>
  <c r="L22" i="1"/>
  <c r="K22" i="1"/>
</calcChain>
</file>

<file path=xl/sharedStrings.xml><?xml version="1.0" encoding="utf-8"?>
<sst xmlns="http://schemas.openxmlformats.org/spreadsheetml/2006/main" count="1337" uniqueCount="216">
  <si>
    <t>50870</t>
  </si>
  <si>
    <t>TÍTULO</t>
  </si>
  <si>
    <t>NOMBRE CORTO</t>
  </si>
  <si>
    <t>DESCRIPCIÓN</t>
  </si>
  <si>
    <t>Indicadores de interés público</t>
  </si>
  <si>
    <t>LTAIPBCSA75FV</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</si>
  <si>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</si>
  <si>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</si>
  <si>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</si>
  <si>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</si>
  <si>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</si>
  <si>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</si>
  <si>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</si>
  <si>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468674</t>
  </si>
  <si>
    <t>468689</t>
  </si>
  <si>
    <t>468690</t>
  </si>
  <si>
    <t>468675</t>
  </si>
  <si>
    <t>468681</t>
  </si>
  <si>
    <t>468671</t>
  </si>
  <si>
    <t>468676</t>
  </si>
  <si>
    <t>468677</t>
  </si>
  <si>
    <t>468672</t>
  </si>
  <si>
    <t>468684</t>
  </si>
  <si>
    <t>468673</t>
  </si>
  <si>
    <t>468679</t>
  </si>
  <si>
    <t>468678</t>
  </si>
  <si>
    <t>468680</t>
  </si>
  <si>
    <t>468687</t>
  </si>
  <si>
    <t>468686</t>
  </si>
  <si>
    <t>468688</t>
  </si>
  <si>
    <t>468683</t>
  </si>
  <si>
    <t>468685</t>
  </si>
  <si>
    <t>Tabla Campos</t>
  </si>
  <si>
    <t>Ejercicio</t>
  </si>
  <si>
    <t>Fecha de inicio del periodo que se informa</t>
  </si>
  <si>
    <t>Fecha de término del periodo que se informa</t>
  </si>
  <si>
    <t>Objetivo institucional (Redactados con perspectiva de género)</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</si>
  <si>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</si>
  <si>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</si>
  <si>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</si>
  <si>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</si>
  <si>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</si>
  <si>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</si>
  <si>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</si>
  <si>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</si>
  <si>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</si>
  <si>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</si>
  <si>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</si>
  <si>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</si>
  <si>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</si>
  <si>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actualización</t>
  </si>
  <si>
    <t>Nota</t>
  </si>
  <si>
    <t>Ascendente</t>
  </si>
  <si>
    <t>Descendente</t>
  </si>
  <si>
    <t xml:space="preserve">Ser modelo de atención en materia de asistencia social en Baja California Sur que permita asegurar a los grupos
vulnerables mejores niveles de bienestar, detonando sus capacidades para enfrentar las situaciones de riesgo y/o vulnerabilidad, contribuyendo a reducir la brecha de desigualdad, garantizando sus derechos y el desarrollo
integral de las familias y sus condiciones de igualdad de género y no discriminación para el logro de una sociedad justa y armónica
</t>
  </si>
  <si>
    <t>Bienestar Social para las familias con necesidades de atención prioritaria.</t>
  </si>
  <si>
    <t>Acceso a Los Servicios de Salud</t>
  </si>
  <si>
    <t>Inclusión social para personas en situación de Vulnerabilidad, discapacidad y pobreza</t>
  </si>
  <si>
    <t>Calidad de Vida</t>
  </si>
  <si>
    <t>Ingreso Por Debajo de la Línea del Bienestar</t>
  </si>
  <si>
    <t>Beneficiarios</t>
  </si>
  <si>
    <t>Anual</t>
  </si>
  <si>
    <t>Convenios Firmados</t>
  </si>
  <si>
    <t>Convenios</t>
  </si>
  <si>
    <t>Semestral</t>
  </si>
  <si>
    <t>Acreditaciones de OSC en Asistencia Social</t>
  </si>
  <si>
    <t>Reuniones</t>
  </si>
  <si>
    <t>Cédulas</t>
  </si>
  <si>
    <t>Cédulas de Supervisión atendidas</t>
  </si>
  <si>
    <t>Padrón de beneficiarios</t>
  </si>
  <si>
    <t>Trimestral</t>
  </si>
  <si>
    <t>Coordinación de Desarrollo Estrategico</t>
  </si>
  <si>
    <t>Dirección de Asistencia e Integración Social</t>
  </si>
  <si>
    <t>Coordinación General de Centros de Asistencia Social</t>
  </si>
  <si>
    <t>Coordinación de Servicios Asistenciales</t>
  </si>
  <si>
    <t>Pensión Humanitaria de acuerdo a las reglas de operación publicadas el 20 de Noviembre del 2006, Tomo XXXIII Número 47.</t>
  </si>
  <si>
    <t>Convenios de DONACIÓN y FORTALECIMIENTO para el desarrollo Integral de las Niñas, Niños, Adolescentes y Beneficiarios en General de Nuestros Centros de Asistencia Social.</t>
  </si>
  <si>
    <t>Entrega de Constancia de Actividades de Asistencia social, para trámite de Donataria Autorizada ante El SAT.</t>
  </si>
  <si>
    <t>Atención y seguimiento a las supervisiones realizadas a los CAS.</t>
  </si>
  <si>
    <t>Apoyo otorgado en transporte a personas con diagnóstico de alta especialidad de los municipios del Estado y zona Rural para su tratamiento en la Ciudad de La Paz.</t>
  </si>
  <si>
    <t>Fortalecer la atención con el apoyo de Lentes a Niñas, Niños, Adolescentes y Adulto Mayor en situación de vulnerabilidad, así como Adultos Mayores.</t>
  </si>
  <si>
    <t>Fortalecer la atención con el apoyo de equipo a personas con discapacidad en situación de vulnerabilidad, con sillas de ruedas, ortopedia, pañales, medicamento y suministros Médicos.</t>
  </si>
  <si>
    <t>Apoyo en Alimentación y Hospedaje a personas en situación de vulnerabilidad en los Centros de Asistencia Social, para fortalecer su rehabilitación.</t>
  </si>
  <si>
    <t>Transitar de un sistema de asistencia social con programas enfocados a determinadas necesidades de la población vulnerable, a un modelo de protección y garantía de los derechos integrales enmarcados por la Constitución Política de los Estados Unidos Mexicanos que reconozca la participación social y comunitaria, la perspectiva territorial, pertinencia cultural, la inclusión social y productiva y la igualdad sustantiva de género, que propicie que la población vulnerable enfrente de mejor manera su condición y los riesgos que se presenten</t>
  </si>
  <si>
    <t>Padrón de solicitantes y número de personas beneficiarias de los centros de atención infantil del SEDIF y SMDIF</t>
  </si>
  <si>
    <t>Niñas y niños atendidos los Cenrtos de Atención Infantil del SEDIF y los SMDIF</t>
  </si>
  <si>
    <t>Promover la colaboración con información entre el SEDIF y los Sistemas Municipales DIF para lograr mantener actualizada la estadística de cobertura de atención y cuidado de niñas y niños en sus centros de atención infantil.</t>
  </si>
  <si>
    <t>(Número de NyN atendidos en CADIs ÷ Meta programada) × 100</t>
  </si>
  <si>
    <t>Niñas y Niños</t>
  </si>
  <si>
    <t>Informe trimestral</t>
  </si>
  <si>
    <t>Dirección de Atención a Población Vulnerable</t>
  </si>
  <si>
    <t>Durante el primer trimestre del presente ejercicio fiscal, se actualizo la estadística de servicios atención y cuidado de niñas y niños que se proporciona a través de un Centro de Atención Infantil del SEDIF, obteniendo una cifra de 113 niñas y niños atendidos.</t>
  </si>
  <si>
    <t>Madres trabajadoras apoyadas en los Cenrtos de Atención Infantil del SEDIF y los SMDIF</t>
  </si>
  <si>
    <t>Promover la colaboración con información entre el SEDIF y los Sistemas Municipales DIF para lograr mantener actualizada la estadística de apoyo a madres trabajadoras con la  atención y cuidado de niñas y niños en sus centros de atención infantil.</t>
  </si>
  <si>
    <t>(Número de Madres trabajadoras apoyadas en CADIs ÷ Meta programada) × 100</t>
  </si>
  <si>
    <t>Madres trabajadoras</t>
  </si>
  <si>
    <t>Durante el primer trimestre del presente ejercicio fiscal, se actualizo la estadística de servicios de apoyo a madres trabajadoras con la atención  y cuidado de niñas y niños que se proporciona a través de un Centro de Atención Infantil del SEDIF, obteniendo una cifra de 106 madres trabajadoras apoyadas.</t>
  </si>
  <si>
    <t>Número de convenios de colaboración suscritos que impacten la mejora de atención, cuidado y desarrollo integral infantil</t>
  </si>
  <si>
    <t>Número de convenios de colaboración suscritos por el SEDIF con los SMDIF</t>
  </si>
  <si>
    <t>Formalizar convenios de colaboración con los tres niveles de gobierno y sociedad civil organizada para la mejora de atención, cuidado y desarrollo integral infantil</t>
  </si>
  <si>
    <t>(Número de Convenios ÷ Meta programada) × 100</t>
  </si>
  <si>
    <t xml:space="preserve">Convenios de colaboración </t>
  </si>
  <si>
    <t xml:space="preserve">El presente informe de transparencia  se entrega previo al cierre de actividades programadas para formalizar  convenios de colaboración correspondientes al primer trimestre del 2024.  </t>
  </si>
  <si>
    <t>Número de visitas de asesoría realizadas a los Centros de Atención Infantil del SEDIF y SMDIF acordadas en los convenios de colaboración</t>
  </si>
  <si>
    <t>(Número de Visitas de Asesorías ÷ Meta programada) × 100</t>
  </si>
  <si>
    <t>Visita de asesoría</t>
  </si>
  <si>
    <t>La actividad de visitas de asesoría a los Centros de Atención Infantil estan programadas para el segundo y cuarto trimestre del presente ejercicio fiscal.</t>
  </si>
  <si>
    <t>Impulsar la protección integral de los grupos de atención prioritaria con perspectiva de Derechos Humanos y Cultura de Paz, mediante el desarrollo de las comunidades autogestivas, organizadas y con participación activa, el consumo y promoción de una alimentación nutritiva, suficiente y de calidad, la atención a las personas adultas mayores en Casas de Día, la atención a las personas con discapacidad en materia de Rehabilitación e Inclusión, la atención a la Primera Infancia en los Centros de Atención Infantil en cualquiera de sus modalidades, así como la promoción, protección y restitución de derechos de niñas, niños y adolescentes, para mejorar la salud y el bienestar.</t>
  </si>
  <si>
    <t>Porcentaje de apoyos y servicios de asistencia social otorgados a través del Programa de Atención a Grupos Prioritarios para mejorar el desarrollo integral de la población.</t>
  </si>
  <si>
    <t>Apoyos y Servicios de asistencia social</t>
  </si>
  <si>
    <t>((Número total de apoyos y servicios de asistencia social, brindados a grupos de atención prioritaria en el año t / Total de apoyos y servicios de asistencia social programados en el año t) *100)</t>
  </si>
  <si>
    <t>Reporte trimestral de Indicadores del FAM-AS</t>
  </si>
  <si>
    <t>El periodo de enero a marzo de 2024 es de licitación por lo que no hay avance en las metas</t>
  </si>
  <si>
    <t>Porcentaje de recursos del FAM Asistencia Social destinados a otorgar apoyos alimentarios.</t>
  </si>
  <si>
    <t>Recursos del FAM</t>
  </si>
  <si>
    <t>(Monto total de recursos del Fondo de Aportaciones Múltiples Asistencia Social asignados por el Sistema DIF para otorgar apoyos alimentarios en el año / Total de recursos recibidos por el Sistema DIF del Fondo de Aportaciones Múltiples Asistencia Social Alimentaria en el año) * 100</t>
  </si>
  <si>
    <t>Porcentaje de personas beneficiarias que reciben apoyos de los Programas de Atención Alimentaria, respecto al total de la población con carencia por acceso a la alimentacion nutritiva y de calidad en la Entidad.</t>
  </si>
  <si>
    <t>Dotaciones alimentarias</t>
  </si>
  <si>
    <t>(Número total de personas beneficiarias de los Programas Alimentarios en el año t / Número total de personas en la Entidad que presentan carencia por acceso a la alimentación nutritiva y de calidad en el año t) *100</t>
  </si>
  <si>
    <t>Proporción de raciones entregadas a las personas beneficiarias de los Programas Alimentarios.</t>
  </si>
  <si>
    <t>Raciones alimentarias</t>
  </si>
  <si>
    <t>(Número de raciones entregadas en el periodo t / Número total de raciones programas a distribuir en el periodo t) *100</t>
  </si>
  <si>
    <t>Porcentaje de Grupos de Desarrollo atendidos mediante capacitaciones y/o proyectos.</t>
  </si>
  <si>
    <t>Capacitaciones</t>
  </si>
  <si>
    <t>(Número de Grupos de Desarrollo atendidos en el año t por el Sistema Estatal DIF mediante capacitaciones y proyectos / Número de Grupos de Desarrollo programados por el Sistema Estatal DIF a atender durante el año t) x 100</t>
  </si>
  <si>
    <t>Número de Centros Escolares públicos del nivel preescolar y primaria atendidos por el Sistema Estatal DIF a través de la entrega de Desayunos Escolares.</t>
  </si>
  <si>
    <t>Desayunos escolares</t>
  </si>
  <si>
    <t>(Número de Centros Escolares públicos del nivel preescolar y primaria atendidos por el Sistema Estatal DIF / Número de Centros Escolares públicos del nivel preescolar y primaria en la Entidad Federativa de acuerdo a datos de la Secretaría de Eduación Pública) x100</t>
  </si>
  <si>
    <t>Porcentaje de población escolar atendida en la Entidad Federativa mediante el Programa de Alimentación Escolar.</t>
  </si>
  <si>
    <t>Alimentación Escolar</t>
  </si>
  <si>
    <t>(Número de población escolar atendida por el Sistema Estatal DIF con el Programa de Alimentación Escolar mediante el FAM-AS / Número de población escolar registrada en la SEP en el ciclo escolar en curso) x 100</t>
  </si>
  <si>
    <t>Porcentaje de recursos del FAM Asistencia Social destinados a otorgar capacitaciones y proyectos a Grupos de Desarrollo constituidos.</t>
  </si>
  <si>
    <t>(Monto total de recursos del FAM-AS ejercidos por el Sistema Estatal DIF para otorgar capacitaciones y proyectos a Grupos de Desarrollo constituidos, en el año t / Total de recursos recibidos del FAM-AS en la Entidad Federativa en el año t) x 100</t>
  </si>
  <si>
    <t>anual</t>
  </si>
  <si>
    <t>Porcentaje de recursos del FAM Asistencia Social destinados a otorgar apoyos y servicios a grupos de atención prioritaria.</t>
  </si>
  <si>
    <t>(Monto total de recursos del FAM-AS ejercidos por el Sistema Estatal DIF para otorgar apoyos y servicios a grupos de atención prioritaria., en el año t / Total de recursos recibidos del FAM-AS en la Entidad Federativa en el año t) x 100</t>
  </si>
  <si>
    <t>Recibir y dar trámite a las quejas y denuncias que por incumplimiento de sus obligaciones se presenten en contra del personal del SEDIF.</t>
  </si>
  <si>
    <t>Porcentaje de quejas atendidas</t>
  </si>
  <si>
    <t>Eficacia</t>
  </si>
  <si>
    <t>PQA: Porcentaje de Quejas Atendidas; QAT: Quejas Atendidas en el Trimestre; QRT: Quejas Recibidas en el Trimestre.</t>
  </si>
  <si>
    <t>PQA es igual a QAT entre QRT por 100</t>
  </si>
  <si>
    <t>Expediente de Queja</t>
  </si>
  <si>
    <t>Registro/Sistema/Libro de Gobierno</t>
  </si>
  <si>
    <t>Dirección de Supervisión y Evaluación</t>
  </si>
  <si>
    <t>Difundir, Proteger y Restituir los derechos de las Niñas, Niños y Adolescentes del Estado de Baja California Sur.</t>
  </si>
  <si>
    <t>S/D</t>
  </si>
  <si>
    <t>Procuraduría de Protección de Niñas, Niños y Adolescentes del Sistema Estatal para el Desarrollo Integral de la Familia en el Estado de Baja California Sur</t>
  </si>
  <si>
    <t>Por el momento no se cuenta con la información solicitada a la Presente Fracción.</t>
  </si>
  <si>
    <t>Atender, gestionar, canalizar y dar seguimiento a las peticiones realizadas por la ciudadanía, ante las dependencias Gubernamentales correspondientes para su trámite, contando con programas asistenciales y del Sector Salud, para el apoyo a grupos de atención proritaria.</t>
  </si>
  <si>
    <t>Gestión ante dependencias Gubernamentales.</t>
  </si>
  <si>
    <t xml:space="preserve">Estrategica </t>
  </si>
  <si>
    <t>El presente indicador es de dimensión trimestral y reflejara la cantídad de solicitudes gestionadas y apoyos otorgados en el periodo.</t>
  </si>
  <si>
    <t>Sumar la cantidad total de gestiones y apoyos otorgados en los 5 municipios del Estado.</t>
  </si>
  <si>
    <t>Solicitudes</t>
  </si>
  <si>
    <t xml:space="preserve">Ninguna </t>
  </si>
  <si>
    <t>Direción de Gestión Ciudadana</t>
  </si>
  <si>
    <t>En las Gestiones ante depenedencias Gubernamentales no se tiene una meta asignada ya que esto depende de las solicitudes que la ciudadania realise a travez de nuestra Dirección.</t>
  </si>
  <si>
    <t>Apoyo Asistencial  con Traslados Aéreos Fuera del Estado por Cuestiones de Salud.</t>
  </si>
  <si>
    <t>Boleto</t>
  </si>
  <si>
    <t xml:space="preserve"> Apoyo Asistencial con Material Quirúrgico.</t>
  </si>
  <si>
    <t>Receta Medica</t>
  </si>
  <si>
    <t xml:space="preserve">Apoyo Asistencial para  Gastos de Traslados Médicos Fuera del Esatado (alimentación y hospedaje).  </t>
  </si>
  <si>
    <t>Hoja de Traslado o Cita Medica</t>
  </si>
  <si>
    <t xml:space="preserve"> Apoyo Asistencial con Servicios Funerarios.</t>
  </si>
  <si>
    <t>Certificado o Acta de Defunción</t>
  </si>
  <si>
    <t>Apoyo Asistencial con Aparatos Ortopédicos.</t>
  </si>
  <si>
    <t>Apoyo Asistencial con Medicamento.</t>
  </si>
  <si>
    <t xml:space="preserve">DIRECCIÓN DE ADMINISTRACIÓN </t>
  </si>
  <si>
    <t>ESTA DIRECCIÓN DE ADMINISTRACIÓN NO GENERA INFORMACIÓN DE INDICADORES INTERES PÚBLICO</t>
  </si>
  <si>
    <t>Niñas y niños atendidos en los Centros de Atención Infantil del SEDIF y los SMDIF</t>
  </si>
  <si>
    <t>Coordinación General de Fomento e Información de Centros de Atención Infantil</t>
  </si>
  <si>
    <t>Durante el segundo trimestre del presente ejercicio fiscal, se actualizo la estadística de servicios atención y cuidado de niñas y niños que se proporciona a través de un Centro de Atención Infantil del SEDIF, obteniendo una cifra de 128 niñas y niños atendidos.</t>
  </si>
  <si>
    <t>Madres trabajadoras apoyadas en los Centros de Atención Infantil del SEDIF y los SMDIF</t>
  </si>
  <si>
    <t>Durante el segundo del presente ejercicio fiscal, se actualizo la estadística de servicios de apoyo a madres trabajadoras con la atención  y cuidado de niñas y niños que se proporciona a través de un Centro de Atención Infantil del SEDIF, obteniendo una cifra de 121 madres trabajadoras apoyadas.</t>
  </si>
  <si>
    <t>Para el cumplimiento de la meta sexenal prevista en el Programa Estatal Bienestar Social para las Familias 2022-2027, se continuara realizando acciones costantes para obtener el logro, por lo que se reprogramaran las actividades pendientes de realizar  posteriormente al cambio de la administración pública Municipal</t>
  </si>
  <si>
    <t>En el periodo de enero del 2022 a junio del presenrte ejercicio fiscal no se han concretado las visitas de asesoria, se reprogramaran posteriormente al cambio de la administración pública Municipal</t>
  </si>
  <si>
    <t>Se tiene contemplado atender a 750 personas beneficiarias</t>
  </si>
  <si>
    <t xml:space="preserve"> </t>
  </si>
  <si>
    <t>De conformidad con el CONEVAL, las personas con carencia de acceso a una alimentación de calidad en el Estado de B.C.S. asciende a la cantidad de 122,400 habitantes.</t>
  </si>
  <si>
    <t>No se distribuyeron los meses de abril y mayo, ya que hubo huelga en todo el Estado del personal académico de las escuelas púbicas lo que impidió la distribución del Programa Alimentación escolar modalidad Fría y Caliente, inicia la distribución en junio, en La Paz no se distribuyó a 1,855 niñas y niños ya que en 14 planteles se esta remodelando y en Los Cabos la misma siuación, 4 planteles tuno mautino y vespertino no operan por motivo de construcción y remodelación con un total de 1,450 beneficiarias y beneficiarios sin atender.</t>
  </si>
  <si>
    <t xml:space="preserve">son 10 Grupos de Desarrollo Comunitario </t>
  </si>
  <si>
    <t>En el municipio de La Paz, 14 planteles no fueron atendidos porque se encuentran en proceso de construcción y remodelación, en el municipio de Los Cabos, 4 planteles turno matutino y 4 planteles turno vespertino, en total 8, no fueron atendidos porque se encuentran en proceso de construcción y remodelación, lo que implica,  14 de La Paz y 8 de Los Cabos en total 22 planteles no fueron atendidos.</t>
  </si>
  <si>
    <t>Otorgar asesoría jurídica y representación legal a adultos y adultas mayores en abandono y a personas mayores de 18 años.</t>
  </si>
  <si>
    <t>Asesoría</t>
  </si>
  <si>
    <t>Orientación y representación legal</t>
  </si>
  <si>
    <t>Base de datos</t>
  </si>
  <si>
    <t>Porcentaje</t>
  </si>
  <si>
    <t>mensual</t>
  </si>
  <si>
    <t>Dirección de Asuntos Jurídicos del Adulto Mayor y de la Familia</t>
  </si>
  <si>
    <t xml:space="preserve">Dirección de Asuntos </t>
  </si>
  <si>
    <t xml:space="preserve">Coordinación de Gestión y Asistencia Social. </t>
  </si>
  <si>
    <t>Dirección de Asistencia, Gestión e Integración Social</t>
  </si>
  <si>
    <t>Pensión Humanitaria de acuerdo a las reglas de operación publicadas el 20 de Noviembre del 2006, Tomo XXXIII Número 47. De acuerdo al Reglamento Interior del Sistema Estatal para el Desarrollo Integral de la Familia en el Estado de Baja California Sur en su última publicación en el BOGE No. 57 Tomo LI de 05 de agosto del 2024. Titulo Cuarto Capítulo II Artículo 17 Fracción III Título Quinto, Capítulo II, Artículo 28 y 29; Sección I Articulo 30 y 31. Seccion II, Artículos 50 y 51.</t>
  </si>
  <si>
    <t xml:space="preserve">Convenios de DONACIÓN y FORTALECIMIENTO para el desarrollo Integral de las Niñas, Niños, Adolescentes y Beneficiarios en General de Nuestros Centros de Asistencia Social. De acuerdo al Reglamento Interior del Sistema Estatal para el Desarrollo Integral de la Familia en el Estado de Baja California Sur en su última publicación en el BOGE No. 57 Tomo LI de 05 de agosto del 2024. Titulo Cuarto Capítulo II Artículo 17 Fracción III Título Quinto, Capítulo II, Artículos 28 y 29; Sección I ArtÍculos 30 y 31. </t>
  </si>
  <si>
    <t xml:space="preserve">Entrega de Constancia de Actividades de Asistencia social, para trámite de Donataria Autorizada ante El SAT. De acuerdo al Reglamento Interior del Sistema Estatal para el Desarrollo Integral de la Familia en el Estado de Baja California Sur en su última publicación en el BOGE No. 57 Tomo LI de 05 de agosto del 2024. Titulo Cuarto Capítulo II Artículo 17 Fracción III Título Quinto, Capítulo II, Artículos 28 y 29; Sección I ArtÍculos 30 y 31. </t>
  </si>
  <si>
    <t xml:space="preserve">Atención y seguimiento a las supervisiones realizadas a los CAS. De acuerdo al Reglamento Interior del Sistema Estatal para el Desarrollo Integral de la Familia en el Estado de Baja California Sur en su última publicación en el BOGE No. 57 Tomo LI de 05 de agosto del 2024. Titulo Cuarto Capítulo II Artículo 17 Fracción III Título Quinto, Capítulo II, Artículos 28 y 29; Sección I ArtÍculos 30 y 31. </t>
  </si>
  <si>
    <t>Apoyo otorgado en transporte terrestre a personas con diagnóstico de alta especialidad de los municipios del Estado y zona Rural para su tratamiento en la Ciudad de La Paz. De acuerdo al Reglamento Interior del Sistema Estatal para el Desarrollo Integral de la Familia en el Estado de Baja California Sur en su última publicación en el BOGE No. 57 Tomo LI de 05 de agosto del 2024. Titulo Cuarto Capítulo II Artículo 17 Fracción III Título Quinto, Capítulo II, Artículo 28 y 29; Sección I Articulo 30 y 31. Seccion II, Artículos 50 y 51.</t>
  </si>
  <si>
    <t>Fortalecer la atención con el apoyo de Lentes a Niñas, Niños, Adolescentes y Adulto Mayor en situación de vulnerabilidad, así como Adultos Mayores. De acuerdo al Reglamento Interior del Sistema Estatal para el Desarrollo Integral de la Familia en el Estado de Baja California Sur en su última publicación en el BOGE No. 57 Tomo LI de 05 de agosto del 2024. Titulo Cuarto Capítulo II Artículo 17 Fracción III Título Quinto, Capítulo II, Artículo 28 y 29; Sección I Articulo 30 y 31. Seccion II, Artículos 50 y 51.</t>
  </si>
  <si>
    <t>Fortalecer la atención con el apoyo de equipo a personas con discapacidad en situación de vulnerabilidad, con sillas de ruedas, ortopedia, pañales, medicamento y suministros Médicos.  De acuerdo al Reglamento Interior del Sistema Estatal para el Desarrollo Integral de la Familia en el Estado de Baja California Sur en su última publicación en el BOGE No. 57 Tomo LI de 05 de agosto del 2024. Titulo Cuarto Capítulo II Artículo 17 Fracción III Título Quinto, Capítulo II, Artículo 28 y 29; Sección I Articulo 30 y 31. Seccion II, Artículos 50 y 51.</t>
  </si>
  <si>
    <t>Apoyo en Alimentación y Hospedaje a personas en situación de vulnerabilidad en los Centros de Asistencia Social, para fortalecer su rehabilitación.  De acuerdo al Reglamento Interior del Sistema Estatal para el Desarrollo Integral de la Familia en el Estado de Baja California Sur en su última publicación en el BOGE No. 57 Tomo LI de 05 de agosto del 2024. Titulo Cuarto Capítulo II Artículo 17 Fracción III Título Quinto, Capítulo II, Artículos 28 y 29; Sección I Artículos 30 y 31. Seccion I - A, ArtÍculos 32,33 y 34. Seccion I - B, ArtÍculos 35,36 y 37.</t>
  </si>
  <si>
    <t>Coordinación de Gestión y Asistencia Social</t>
  </si>
  <si>
    <t>Gestionar y canalizar las solicitudes de las Personas de Atencion Prioritaria, ante las dependencias gubernamentales y áreas del SEDIF.  De acuerdo al Reglamento Interior del Sistema Estatal para el Desarrollo Integral de la Familia en el Estado de Baja California Sur en su última publicación en el BOGE No. 57 Tomo LI de 05 de agosto del 2024. Titulo Cuarto Capítulo II Artículo 17 Fracción III Título Quinto, Capítulo II, Artículo 28 y 29; Sección I Articulo 30 y 31. Seccion II, Artículos 50 y 51.</t>
  </si>
  <si>
    <t>Boleto de avión</t>
  </si>
  <si>
    <t>Apoyo Asistencial con Traslados Aéreos Fuera del Estado por Cuestiones de Salud..  De acuerdo al Reglamento Interior del Sistema Estatal para el Desarrollo Integral de la Familia en el Estado de Baja California Sur en su última publicación en el BOGE No. 57 Tomo LI de 05 de agosto del 2024. Titulo Cuarto Capítulo II Artículo 17 Fracción III Título Quinto, Capítulo II, Artículo 28 y 29; Sección I Articulo 30 y 31. Seccion II, Artículos 50 y 51.</t>
  </si>
  <si>
    <t>Apoyo Asistencial con Material Quirúrgico. De acuerdo al Reglamento Interior del Sistema Estatal para el Desarrollo Integral de la Familia en el Estado de Baja California Sur en su última publicación en el BOGE No. 57 Tomo LI de 05 de agosto del 2024. Titulo Cuarto Capítulo II Artículo 17 Fracción III Título Quinto, Capítulo II, Artículo 28 y 29; Sección I Articulo 30 y 31. Seccion II, Artículos 50 y 51.</t>
  </si>
  <si>
    <t>Apoyo Asistencial para Gastos de Traslados Médicos Fuera del Estado (alimentación y hospedaje).  De acuerdo al Reglamento Interior del Sistema Estatal para el Desarrollo Integral de la Familia en el Estado de Baja California Sur en su última publicación en el BOGE No. 57 Tomo LI de 05 de agosto del 2024. Titulo Cuarto Capítulo II Artículo 17 Fracción III Título Quinto, Capítulo II, Artículo 28 y 29; Sección I Articulo 30 y 31. Seccion II, Artículos 50 y 51.</t>
  </si>
  <si>
    <t xml:space="preserve"> Apoyo Asistencial con Servicios Funerarios.  De acuerdo al Reglamento Interior del Sistema Estatal para el Desarrollo Integral de la Familia en el Estado de Baja California Sur en su última publicación en el BOGE No. 57 Tomo LI de 05 de agosto del 2024. Titulo Cuarto Capítulo II Artículo 17 Fracción III Título Quinto, Capítulo II, Artículo 28 y 29; Sección I Articulo 30 y 31. Seccion II, Artículos 50 y 51.</t>
  </si>
  <si>
    <t>Apoyo Asistencial con Aparatos Ortopédicos. De acuerdo al Reglamento Interior del Sistema Estatal para el Desarrollo Integral de la Familia en el Estado de Baja California Sur en su última publicación en el BOGE No. 57 Tomo LI de 05 de agosto del 2024. Titulo Cuarto Capítulo II Artículo 17 Fracción III Título Quinto, Capítulo II, Artículo 28 y 29; Sección I Articulo 30 y 31. Seccion II, Artículos 50 y 51.</t>
  </si>
  <si>
    <t>Apoyo Asistencial con Medicamento.  De acuerdo al Reglamento Interior del Sistema Estatal para el Desarrollo Integral de la Familia en el Estado de Baja California Sur en su última publicación en el BOGE No. 57 Tomo LI de 05 de agosto del 2024. Titulo Cuarto Capítulo II Artículo 17 Fracción III Título Quinto, Capítulo II, Artículo 28 y 29; Sección I Articulo 30 y 31. Seccion II, Artículos 50 y 51.</t>
  </si>
  <si>
    <t>Dirección de Atención a Población Prioritaria</t>
  </si>
  <si>
    <t xml:space="preserve">DIRECCIÓN DE ADMINISTRACIÓN Y FINANZAS </t>
  </si>
  <si>
    <t>ESTA DIRECCIÓN DE ADMINISTRACIÓN Y FINANZAS NO GENERA INFORMACIÓN DE INDICADORES INTERES PÚBLICO</t>
  </si>
  <si>
    <t>Apoyo otorgado en transporte terrestre a personas con diagnóstico de alta especialidad de los municipios del Estado y zona Rural para su tratamiento en la Ciudad de La Paz. De acuerdo al Reglamento Interior del Sistema Estatal para el Desarrollo Integral de la Familia en el Estado de Baja California Sur en su última publicación en el BOGE No. 57 Tomo LI de 05 de agosto del 2024. Titulo Cuarto Capítulo II Artículo 17 Fracción III Título Quinto, Capítulo II, Artículo 28 y 29; Sección I Articulo 30 y 31. Seccion II, Artículos 50 y 51. Se realiza un ajuste porcentual derivado a las cifras que se lograron en el tercer trimestre. Se ajusto la meta con respecto al tercer trimestre derivado a una duplicidad de beneficiarios.</t>
  </si>
  <si>
    <t xml:space="preserve">Fortalecer la atención con el apoyo de equipo a personas con discapacidad en situación de vulnerabilidad, con sillas de ruedas, ortopedia, pañales, medicamento y suministros Médicos.  De acuerdo al Reglamento Interior del Sistema Estatal para el Desarrollo Integral de la Familia en el Estado de Baja California Sur en su última publicación en el BOGE No. 57 Tomo LI de 05 de agosto del 2024. Titulo Cuarto Capítulo II Artículo 17 Fracción III Título Quinto, Capítulo II, Artículo 28 y 29; Sección I Articulo 30 y 31. Seccion II, Artículos 50 y 51. Se realiza un ajuste en el avance de las metas del cuarto trimestre, derivado a las cifras que se lograron en el tercer trimestre. </t>
  </si>
  <si>
    <t>Apoyo en Alimentación y Hospedaje a personas en situación de vulnerabilidad en los Centros de Asistencia Social, para fortalecer su rehabilitación.  De acuerdo al Reglamento Interior del Sistema Estatal para el Desarrollo Integral de la Familia en el Estado de Baja California Sur en su última publicación en el BOGE No. 57 Tomo LI de 05 de agosto del 2024. Titulo Cuarto Capítulo II Artículo 17 Fracción III Título Quinto, Capítulo II, Artículos 28 y 29; Sección I Artículos 30 y 31. Seccion I - A, ArtÍculos 32,33 y 34. Seccion I - B, ArtÍculos 35,36 y 37. Se realiza un ajuste en el avance de las metas del cuarto trimestre, derivado a las cifras que se lograron en el tercer trimestre. Se realiza un ajuste porcentual derivado a las cifras que se lograron en el tercer trimestre. Se ajusto la meta con respecto al tercer trimestre derivado a una duplicidad de beneficiarios.</t>
  </si>
  <si>
    <t>Apoyo Asistencial con Servicios Funerarios.  De acuerdo al Reglamento Interior del Sistema Estatal para el Desarrollo Integral de la Familia en el Estado de Baja California Sur en su última publicación en el BOGE No. 57 Tomo LI de 05 de agosto del 2024. Titulo Cuarto Capítulo II Artículo 17 Fracción III Título Quinto, Capítulo II, Artículo 28 y 29; Sección I Articulo 30 y 31. Seccion II, Artículos 50 y 51.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</si>
</sst>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sz val="11"/>
      <color rgb="FF000000"/>
      <name val="Calibri"/>
      <family val="2"/>
      <scheme val="minor"/>
    </font>
    <font>
      <sz val="11"/>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5">
    <xf numFmtId="0" fontId="0" fillId="0" borderId="0"/>
    <xf numFmtId="9" fontId="4" fillId="0" borderId="0" applyFont="0" applyFill="0" applyBorder="0" applyAlignment="0" applyProtection="0"/>
    <xf numFmtId="0" fontId="4" fillId="0" borderId="0"/>
    <xf numFmtId="0" fontId="4" fillId="0" borderId="0"/>
    <xf numFmtId="0" fontId="4" fillId="0" borderId="0"/>
  </cellStyleXfs>
  <cellXfs count="19">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0" applyFont="1"/>
    <xf numFmtId="0" fontId="3" fillId="0" borderId="0" xfId="1" applyNumberFormat="1" applyFont="1"/>
    <xf numFmtId="0" fontId="0" fillId="0" borderId="0" xfId="0" applyAlignment="1">
      <alignment horizontal="left" vertical="center"/>
    </xf>
    <xf numFmtId="9" fontId="0" fillId="0" borderId="0" xfId="0" applyNumberFormat="1"/>
    <xf numFmtId="0" fontId="0" fillId="0" borderId="0" xfId="0" applyAlignment="1">
      <alignment horizontal="left" vertical="center" wrapText="1"/>
    </xf>
    <xf numFmtId="0" fontId="0" fillId="0" borderId="0" xfId="0" applyAlignment="1">
      <alignment horizontal="left"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1" applyNumberFormat="1" applyFont="1" applyFill="1"/>
    <xf numFmtId="0" fontId="0" fillId="0" borderId="0" xfId="0" applyFill="1"/>
    <xf numFmtId="14" fontId="0" fillId="0" borderId="0" xfId="0" applyNumberFormat="1" applyFill="1"/>
    <xf numFmtId="0" fontId="3" fillId="0" borderId="0" xfId="0" applyFont="1" applyFill="1"/>
    <xf numFmtId="0" fontId="0" fillId="0" borderId="0" xfId="0" applyFill="1" applyAlignment="1">
      <alignment horizontal="left" vertical="center"/>
    </xf>
    <xf numFmtId="0" fontId="0" fillId="0" borderId="0" xfId="0" applyFill="1" applyAlignment="1">
      <alignment horizontal="left" vertical="center" wrapText="1"/>
    </xf>
    <xf numFmtId="0" fontId="0" fillId="0" borderId="0" xfId="0" applyFill="1" applyAlignment="1">
      <alignment horizontal="left" wrapText="1"/>
    </xf>
  </cellXfs>
  <cellStyles count="5">
    <cellStyle name="Normal" xfId="0" builtinId="0"/>
    <cellStyle name="Normal 2" xfId="2" xr:uid="{3846D686-CE47-4883-9194-1C2A4220FCFD}"/>
    <cellStyle name="Normal 3" xfId="3" xr:uid="{2C899716-EA31-46A5-98D2-78DEE253BA54}"/>
    <cellStyle name="Normal 4" xfId="4" xr:uid="{EB89469A-B81B-4D44-8370-23E0C455561A}"/>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125"/>
  <sheetViews>
    <sheetView tabSelected="1" topLeftCell="A106" zoomScale="85" zoomScaleNormal="85" workbookViewId="0">
      <selection activeCell="A115" sqref="A115:XFD11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3" bestFit="1" customWidth="1"/>
    <col min="5" max="5" width="25.28515625" bestFit="1" customWidth="1"/>
    <col min="6" max="6" width="20" bestFit="1" customWidth="1"/>
    <col min="7" max="7" width="20.5703125" bestFit="1" customWidth="1"/>
    <col min="8" max="8" width="16.140625" bestFit="1" customWidth="1"/>
    <col min="9" max="9" width="16.28515625" bestFit="1" customWidth="1"/>
    <col min="10" max="10" width="20.85546875" bestFit="1" customWidth="1"/>
    <col min="11" max="11" width="10" bestFit="1" customWidth="1"/>
    <col min="12" max="12" width="17.5703125" bestFit="1" customWidth="1"/>
    <col min="13" max="13" width="24" bestFit="1" customWidth="1"/>
    <col min="14" max="14" width="40.28515625" bestFit="1" customWidth="1"/>
    <col min="15" max="15" width="27.5703125" bestFit="1" customWidth="1"/>
    <col min="16" max="16" width="41.5703125" bestFit="1" customWidth="1"/>
    <col min="17" max="17" width="73.140625" bestFit="1" customWidth="1"/>
    <col min="18" max="18" width="20" bestFit="1" customWidth="1"/>
    <col min="19" max="19" width="8" bestFit="1" customWidth="1"/>
  </cols>
  <sheetData>
    <row r="1" spans="1:19" hidden="1" x14ac:dyDescent="0.25">
      <c r="A1" t="s">
        <v>0</v>
      </c>
    </row>
    <row r="2" spans="1:19" x14ac:dyDescent="0.25">
      <c r="A2" s="9" t="s">
        <v>1</v>
      </c>
      <c r="B2" s="10"/>
      <c r="C2" s="10"/>
      <c r="D2" s="9" t="s">
        <v>2</v>
      </c>
      <c r="E2" s="10"/>
      <c r="F2" s="10"/>
      <c r="G2" s="9" t="s">
        <v>3</v>
      </c>
      <c r="H2" s="10"/>
      <c r="I2" s="10"/>
    </row>
    <row r="3" spans="1:19" x14ac:dyDescent="0.25">
      <c r="A3" s="11" t="s">
        <v>4</v>
      </c>
      <c r="B3" s="10"/>
      <c r="C3" s="10"/>
      <c r="D3" s="11" t="s">
        <v>5</v>
      </c>
      <c r="E3" s="10"/>
      <c r="F3" s="10"/>
      <c r="G3" s="11" t="s">
        <v>6</v>
      </c>
      <c r="H3" s="10"/>
      <c r="I3" s="10"/>
    </row>
    <row r="4" spans="1:19" hidden="1" x14ac:dyDescent="0.25">
      <c r="A4" t="s">
        <v>7</v>
      </c>
      <c r="B4" t="s">
        <v>8</v>
      </c>
      <c r="C4" t="s">
        <v>8</v>
      </c>
      <c r="D4" t="s">
        <v>9</v>
      </c>
      <c r="E4" t="s">
        <v>9</v>
      </c>
      <c r="F4" t="s">
        <v>7</v>
      </c>
      <c r="G4" t="s">
        <v>9</v>
      </c>
      <c r="H4" t="s">
        <v>9</v>
      </c>
      <c r="I4" t="s">
        <v>7</v>
      </c>
      <c r="J4" t="s">
        <v>7</v>
      </c>
      <c r="K4" t="s">
        <v>7</v>
      </c>
      <c r="L4" t="s">
        <v>9</v>
      </c>
      <c r="M4" t="s">
        <v>9</v>
      </c>
      <c r="N4" t="s">
        <v>9</v>
      </c>
      <c r="O4" t="s">
        <v>10</v>
      </c>
      <c r="P4" t="s">
        <v>9</v>
      </c>
      <c r="Q4" t="s">
        <v>9</v>
      </c>
      <c r="R4" t="s">
        <v>11</v>
      </c>
      <c r="S4" t="s">
        <v>12</v>
      </c>
    </row>
    <row r="5" spans="1:19"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row>
    <row r="6" spans="1:19" x14ac:dyDescent="0.25">
      <c r="A6" s="9" t="s">
        <v>32</v>
      </c>
      <c r="B6" s="10"/>
      <c r="C6" s="10"/>
      <c r="D6" s="10"/>
      <c r="E6" s="10"/>
      <c r="F6" s="10"/>
      <c r="G6" s="10"/>
      <c r="H6" s="10"/>
      <c r="I6" s="10"/>
      <c r="J6" s="10"/>
      <c r="K6" s="10"/>
      <c r="L6" s="10"/>
      <c r="M6" s="10"/>
      <c r="N6" s="10"/>
      <c r="O6" s="10"/>
      <c r="P6" s="10"/>
      <c r="Q6" s="10"/>
      <c r="R6" s="10"/>
      <c r="S6" s="10"/>
    </row>
    <row r="7" spans="1:19" ht="26.25" x14ac:dyDescent="0.25">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c r="S7" s="1" t="s">
        <v>51</v>
      </c>
    </row>
    <row r="8" spans="1:19" x14ac:dyDescent="0.25">
      <c r="A8">
        <v>2024</v>
      </c>
      <c r="B8" s="2">
        <v>45292</v>
      </c>
      <c r="C8" s="2">
        <v>45382</v>
      </c>
      <c r="D8" s="3" t="s">
        <v>136</v>
      </c>
      <c r="E8" s="3" t="s">
        <v>137</v>
      </c>
      <c r="F8" s="3" t="s">
        <v>138</v>
      </c>
      <c r="G8" s="3" t="s">
        <v>139</v>
      </c>
      <c r="H8" s="3" t="s">
        <v>140</v>
      </c>
      <c r="I8" s="3" t="s">
        <v>141</v>
      </c>
      <c r="J8" s="3" t="s">
        <v>70</v>
      </c>
      <c r="K8" s="3">
        <v>0</v>
      </c>
      <c r="L8" s="3">
        <v>0</v>
      </c>
      <c r="M8">
        <v>0</v>
      </c>
      <c r="N8" s="4">
        <v>0</v>
      </c>
      <c r="O8" s="3" t="s">
        <v>53</v>
      </c>
      <c r="P8" s="3" t="s">
        <v>142</v>
      </c>
      <c r="Q8" s="3" t="s">
        <v>143</v>
      </c>
      <c r="R8" s="2">
        <v>45382</v>
      </c>
      <c r="S8" s="3"/>
    </row>
    <row r="9" spans="1:19" x14ac:dyDescent="0.25">
      <c r="A9">
        <v>2024</v>
      </c>
      <c r="B9" s="2">
        <v>45292</v>
      </c>
      <c r="C9" s="2">
        <v>45382</v>
      </c>
      <c r="D9" s="3" t="s">
        <v>54</v>
      </c>
      <c r="E9" s="3" t="s">
        <v>55</v>
      </c>
      <c r="F9" s="3" t="s">
        <v>58</v>
      </c>
      <c r="G9" s="3" t="s">
        <v>59</v>
      </c>
      <c r="H9" s="3" t="s">
        <v>60</v>
      </c>
      <c r="I9" s="3" t="s">
        <v>60</v>
      </c>
      <c r="J9" s="3" t="s">
        <v>61</v>
      </c>
      <c r="K9" s="3">
        <v>0</v>
      </c>
      <c r="L9" s="3">
        <v>200</v>
      </c>
      <c r="M9">
        <v>0</v>
      </c>
      <c r="N9" s="4">
        <v>0</v>
      </c>
      <c r="O9" s="3" t="s">
        <v>52</v>
      </c>
      <c r="P9" s="3" t="s">
        <v>71</v>
      </c>
      <c r="Q9" s="3" t="s">
        <v>72</v>
      </c>
      <c r="R9" s="2">
        <v>45382</v>
      </c>
      <c r="S9" s="3" t="s">
        <v>75</v>
      </c>
    </row>
    <row r="10" spans="1:19" x14ac:dyDescent="0.25">
      <c r="A10">
        <v>2024</v>
      </c>
      <c r="B10" s="2">
        <v>45292</v>
      </c>
      <c r="C10" s="2">
        <v>45382</v>
      </c>
      <c r="D10" s="3" t="s">
        <v>54</v>
      </c>
      <c r="E10" s="3" t="s">
        <v>56</v>
      </c>
      <c r="F10" s="3" t="s">
        <v>58</v>
      </c>
      <c r="G10" s="3" t="s">
        <v>56</v>
      </c>
      <c r="H10" s="3" t="s">
        <v>62</v>
      </c>
      <c r="I10" s="3" t="s">
        <v>63</v>
      </c>
      <c r="J10" s="3" t="s">
        <v>64</v>
      </c>
      <c r="K10" s="3">
        <v>2</v>
      </c>
      <c r="L10" s="3">
        <v>2</v>
      </c>
      <c r="M10">
        <v>0</v>
      </c>
      <c r="N10" s="4">
        <v>0</v>
      </c>
      <c r="O10" s="3" t="s">
        <v>52</v>
      </c>
      <c r="P10" s="3" t="s">
        <v>73</v>
      </c>
      <c r="Q10" s="3" t="s">
        <v>72</v>
      </c>
      <c r="R10" s="2">
        <v>45382</v>
      </c>
      <c r="S10" s="3" t="s">
        <v>76</v>
      </c>
    </row>
    <row r="11" spans="1:19" x14ac:dyDescent="0.25">
      <c r="A11">
        <v>2024</v>
      </c>
      <c r="B11" s="2">
        <v>45292</v>
      </c>
      <c r="C11" s="2">
        <v>45382</v>
      </c>
      <c r="D11" s="3" t="s">
        <v>54</v>
      </c>
      <c r="E11" s="3" t="s">
        <v>56</v>
      </c>
      <c r="F11" s="3" t="s">
        <v>58</v>
      </c>
      <c r="G11" s="3" t="s">
        <v>56</v>
      </c>
      <c r="H11" s="3" t="s">
        <v>65</v>
      </c>
      <c r="I11" s="3" t="s">
        <v>66</v>
      </c>
      <c r="J11" s="3" t="s">
        <v>64</v>
      </c>
      <c r="K11" s="3">
        <v>18</v>
      </c>
      <c r="L11" s="3">
        <v>18</v>
      </c>
      <c r="M11">
        <v>0</v>
      </c>
      <c r="N11" s="4">
        <v>0</v>
      </c>
      <c r="O11" s="3" t="s">
        <v>52</v>
      </c>
      <c r="P11" s="3" t="s">
        <v>71</v>
      </c>
      <c r="Q11" s="3" t="s">
        <v>72</v>
      </c>
      <c r="R11" s="2">
        <v>45382</v>
      </c>
      <c r="S11" s="3" t="s">
        <v>77</v>
      </c>
    </row>
    <row r="12" spans="1:19" x14ac:dyDescent="0.25">
      <c r="A12">
        <v>2024</v>
      </c>
      <c r="B12" s="2">
        <v>45292</v>
      </c>
      <c r="C12" s="2">
        <v>45382</v>
      </c>
      <c r="D12" s="3" t="s">
        <v>54</v>
      </c>
      <c r="E12" s="3" t="s">
        <v>56</v>
      </c>
      <c r="F12" s="3" t="s">
        <v>58</v>
      </c>
      <c r="G12" s="3" t="s">
        <v>56</v>
      </c>
      <c r="H12" s="3" t="s">
        <v>67</v>
      </c>
      <c r="I12" s="3" t="s">
        <v>68</v>
      </c>
      <c r="J12" s="3" t="s">
        <v>64</v>
      </c>
      <c r="K12" s="3">
        <v>0</v>
      </c>
      <c r="L12" s="3">
        <v>1</v>
      </c>
      <c r="M12">
        <v>0</v>
      </c>
      <c r="N12" s="4">
        <v>0</v>
      </c>
      <c r="O12" s="3" t="s">
        <v>52</v>
      </c>
      <c r="P12" s="3" t="s">
        <v>73</v>
      </c>
      <c r="Q12" s="3" t="s">
        <v>72</v>
      </c>
      <c r="R12" s="2">
        <v>45382</v>
      </c>
      <c r="S12" s="3" t="s">
        <v>78</v>
      </c>
    </row>
    <row r="13" spans="1:19" x14ac:dyDescent="0.25">
      <c r="A13">
        <v>2024</v>
      </c>
      <c r="B13" s="2">
        <v>45292</v>
      </c>
      <c r="C13" s="2">
        <v>45382</v>
      </c>
      <c r="D13" s="3" t="s">
        <v>54</v>
      </c>
      <c r="E13" s="3" t="s">
        <v>57</v>
      </c>
      <c r="F13" s="3" t="s">
        <v>58</v>
      </c>
      <c r="G13" s="3" t="s">
        <v>56</v>
      </c>
      <c r="H13" s="3" t="s">
        <v>69</v>
      </c>
      <c r="I13" s="3" t="s">
        <v>60</v>
      </c>
      <c r="J13" s="3" t="s">
        <v>70</v>
      </c>
      <c r="K13" s="3">
        <v>700</v>
      </c>
      <c r="L13" s="3">
        <v>682</v>
      </c>
      <c r="M13">
        <v>0</v>
      </c>
      <c r="N13" s="4">
        <v>24</v>
      </c>
      <c r="O13" s="3" t="s">
        <v>52</v>
      </c>
      <c r="P13" s="3" t="s">
        <v>74</v>
      </c>
      <c r="Q13" s="3" t="s">
        <v>72</v>
      </c>
      <c r="R13" s="2">
        <v>45382</v>
      </c>
      <c r="S13" s="3" t="s">
        <v>79</v>
      </c>
    </row>
    <row r="14" spans="1:19" x14ac:dyDescent="0.25">
      <c r="A14">
        <v>2024</v>
      </c>
      <c r="B14" s="2">
        <v>45292</v>
      </c>
      <c r="C14" s="2">
        <v>45382</v>
      </c>
      <c r="D14" s="3" t="s">
        <v>54</v>
      </c>
      <c r="E14" s="3" t="s">
        <v>56</v>
      </c>
      <c r="F14" s="3" t="s">
        <v>58</v>
      </c>
      <c r="G14" s="3" t="s">
        <v>56</v>
      </c>
      <c r="H14" s="3" t="s">
        <v>69</v>
      </c>
      <c r="I14" s="3" t="s">
        <v>60</v>
      </c>
      <c r="J14" s="3" t="s">
        <v>70</v>
      </c>
      <c r="K14" s="3">
        <v>300</v>
      </c>
      <c r="L14" s="3">
        <v>242</v>
      </c>
      <c r="M14">
        <v>0</v>
      </c>
      <c r="N14" s="4">
        <v>3</v>
      </c>
      <c r="O14" s="3" t="s">
        <v>52</v>
      </c>
      <c r="P14" s="3" t="s">
        <v>74</v>
      </c>
      <c r="Q14" s="3" t="s">
        <v>72</v>
      </c>
      <c r="R14" s="2">
        <v>45382</v>
      </c>
      <c r="S14" s="3" t="s">
        <v>80</v>
      </c>
    </row>
    <row r="15" spans="1:19" x14ac:dyDescent="0.25">
      <c r="A15">
        <v>2024</v>
      </c>
      <c r="B15" s="2">
        <v>45292</v>
      </c>
      <c r="C15" s="2">
        <v>45382</v>
      </c>
      <c r="D15" s="3" t="s">
        <v>54</v>
      </c>
      <c r="E15" s="3" t="s">
        <v>56</v>
      </c>
      <c r="F15" s="3" t="s">
        <v>58</v>
      </c>
      <c r="G15" s="3" t="s">
        <v>56</v>
      </c>
      <c r="H15" s="3" t="s">
        <v>69</v>
      </c>
      <c r="I15" s="3" t="s">
        <v>60</v>
      </c>
      <c r="J15" s="3" t="s">
        <v>70</v>
      </c>
      <c r="K15" s="3">
        <v>600</v>
      </c>
      <c r="L15" s="3">
        <v>980</v>
      </c>
      <c r="M15">
        <v>0</v>
      </c>
      <c r="N15" s="4">
        <v>8</v>
      </c>
      <c r="O15" s="3" t="s">
        <v>52</v>
      </c>
      <c r="P15" s="3" t="s">
        <v>74</v>
      </c>
      <c r="Q15" s="3" t="s">
        <v>72</v>
      </c>
      <c r="R15" s="2">
        <v>45382</v>
      </c>
      <c r="S15" s="3" t="s">
        <v>81</v>
      </c>
    </row>
    <row r="16" spans="1:19" x14ac:dyDescent="0.25">
      <c r="A16">
        <v>2024</v>
      </c>
      <c r="B16" s="2">
        <v>45292</v>
      </c>
      <c r="C16" s="2">
        <v>45382</v>
      </c>
      <c r="D16" s="3" t="s">
        <v>54</v>
      </c>
      <c r="E16" s="3" t="s">
        <v>56</v>
      </c>
      <c r="F16" s="3" t="s">
        <v>58</v>
      </c>
      <c r="G16" s="3" t="s">
        <v>56</v>
      </c>
      <c r="H16" s="3" t="s">
        <v>69</v>
      </c>
      <c r="I16" s="3" t="s">
        <v>60</v>
      </c>
      <c r="J16" s="3" t="s">
        <v>70</v>
      </c>
      <c r="K16" s="3">
        <v>600</v>
      </c>
      <c r="L16" s="3">
        <v>2003</v>
      </c>
      <c r="M16">
        <v>0</v>
      </c>
      <c r="N16" s="4">
        <v>42</v>
      </c>
      <c r="O16" s="3" t="s">
        <v>52</v>
      </c>
      <c r="P16" s="3" t="s">
        <v>74</v>
      </c>
      <c r="Q16" s="3" t="s">
        <v>72</v>
      </c>
      <c r="R16" s="2">
        <v>45382</v>
      </c>
      <c r="S16" s="3" t="s">
        <v>82</v>
      </c>
    </row>
    <row r="17" spans="1:19" x14ac:dyDescent="0.25">
      <c r="A17">
        <v>2024</v>
      </c>
      <c r="B17" s="2">
        <v>45292</v>
      </c>
      <c r="C17" s="2">
        <v>45382</v>
      </c>
      <c r="D17" s="3" t="s">
        <v>83</v>
      </c>
      <c r="E17" s="3" t="s">
        <v>84</v>
      </c>
      <c r="F17" s="3" t="s">
        <v>85</v>
      </c>
      <c r="G17" s="3" t="s">
        <v>86</v>
      </c>
      <c r="H17" s="3" t="s">
        <v>87</v>
      </c>
      <c r="I17" s="3" t="s">
        <v>88</v>
      </c>
      <c r="J17" s="3" t="s">
        <v>70</v>
      </c>
      <c r="K17" s="3">
        <v>349</v>
      </c>
      <c r="L17" s="3">
        <v>400</v>
      </c>
      <c r="M17">
        <v>0</v>
      </c>
      <c r="N17" s="4">
        <v>0.28299999999999997</v>
      </c>
      <c r="O17" s="3" t="s">
        <v>52</v>
      </c>
      <c r="P17" s="3" t="s">
        <v>89</v>
      </c>
      <c r="Q17" s="3" t="s">
        <v>90</v>
      </c>
      <c r="R17" s="2">
        <v>45382</v>
      </c>
      <c r="S17" s="3" t="s">
        <v>91</v>
      </c>
    </row>
    <row r="18" spans="1:19" x14ac:dyDescent="0.25">
      <c r="A18">
        <v>2024</v>
      </c>
      <c r="B18" s="2">
        <v>45292</v>
      </c>
      <c r="C18" s="2">
        <v>45382</v>
      </c>
      <c r="D18" s="3" t="s">
        <v>83</v>
      </c>
      <c r="E18" s="3" t="s">
        <v>84</v>
      </c>
      <c r="F18" s="3" t="s">
        <v>92</v>
      </c>
      <c r="G18" s="3" t="s">
        <v>93</v>
      </c>
      <c r="H18" s="3" t="s">
        <v>94</v>
      </c>
      <c r="I18" s="3" t="s">
        <v>95</v>
      </c>
      <c r="J18" s="3" t="s">
        <v>70</v>
      </c>
      <c r="K18" s="3">
        <v>337</v>
      </c>
      <c r="L18" s="3">
        <v>350</v>
      </c>
      <c r="M18">
        <v>0</v>
      </c>
      <c r="N18" s="4">
        <v>0.30299999999999999</v>
      </c>
      <c r="O18" s="3" t="s">
        <v>52</v>
      </c>
      <c r="P18" s="3" t="s">
        <v>89</v>
      </c>
      <c r="Q18" s="3" t="s">
        <v>90</v>
      </c>
      <c r="R18" s="2">
        <v>45382</v>
      </c>
      <c r="S18" s="3" t="s">
        <v>96</v>
      </c>
    </row>
    <row r="19" spans="1:19" x14ac:dyDescent="0.25">
      <c r="A19">
        <v>2024</v>
      </c>
      <c r="B19" s="2">
        <v>45292</v>
      </c>
      <c r="C19" s="2">
        <v>45382</v>
      </c>
      <c r="D19" s="3" t="s">
        <v>83</v>
      </c>
      <c r="E19" s="3" t="s">
        <v>97</v>
      </c>
      <c r="F19" s="3" t="s">
        <v>98</v>
      </c>
      <c r="G19" s="3" t="s">
        <v>99</v>
      </c>
      <c r="H19" s="3" t="s">
        <v>100</v>
      </c>
      <c r="I19" s="3" t="s">
        <v>101</v>
      </c>
      <c r="J19" s="3" t="s">
        <v>70</v>
      </c>
      <c r="K19" s="3">
        <v>0</v>
      </c>
      <c r="L19" s="3">
        <v>4</v>
      </c>
      <c r="M19">
        <v>0</v>
      </c>
      <c r="N19" s="4">
        <v>0</v>
      </c>
      <c r="O19" s="3" t="s">
        <v>53</v>
      </c>
      <c r="P19" s="3" t="s">
        <v>89</v>
      </c>
      <c r="Q19" s="3" t="s">
        <v>90</v>
      </c>
      <c r="R19" s="2">
        <v>45382</v>
      </c>
      <c r="S19" s="3" t="s">
        <v>102</v>
      </c>
    </row>
    <row r="20" spans="1:19" x14ac:dyDescent="0.25">
      <c r="A20">
        <v>2024</v>
      </c>
      <c r="B20" s="2">
        <v>45292</v>
      </c>
      <c r="C20" s="2">
        <v>45382</v>
      </c>
      <c r="D20" s="3" t="s">
        <v>83</v>
      </c>
      <c r="E20" s="3" t="s">
        <v>97</v>
      </c>
      <c r="F20" s="3" t="s">
        <v>103</v>
      </c>
      <c r="G20" s="3" t="s">
        <v>99</v>
      </c>
      <c r="H20" s="3" t="s">
        <v>104</v>
      </c>
      <c r="I20" s="3" t="s">
        <v>105</v>
      </c>
      <c r="J20" s="3" t="s">
        <v>70</v>
      </c>
      <c r="K20" s="3">
        <v>0</v>
      </c>
      <c r="L20" s="3">
        <v>8</v>
      </c>
      <c r="M20">
        <v>0</v>
      </c>
      <c r="N20" s="4">
        <v>0</v>
      </c>
      <c r="O20" s="3" t="s">
        <v>53</v>
      </c>
      <c r="P20" s="3" t="s">
        <v>89</v>
      </c>
      <c r="Q20" s="3" t="s">
        <v>90</v>
      </c>
      <c r="R20" s="2">
        <v>45382</v>
      </c>
      <c r="S20" s="3" t="s">
        <v>106</v>
      </c>
    </row>
    <row r="21" spans="1:19" x14ac:dyDescent="0.25">
      <c r="A21">
        <v>2024</v>
      </c>
      <c r="B21" s="2">
        <v>45292</v>
      </c>
      <c r="C21" s="2">
        <v>45382</v>
      </c>
      <c r="D21" s="3" t="s">
        <v>107</v>
      </c>
      <c r="E21" s="3" t="s">
        <v>108</v>
      </c>
      <c r="F21" s="3" t="s">
        <v>109</v>
      </c>
      <c r="G21" s="3" t="s">
        <v>108</v>
      </c>
      <c r="H21" s="3" t="s">
        <v>110</v>
      </c>
      <c r="I21" s="3" t="s">
        <v>109</v>
      </c>
      <c r="J21" s="3" t="s">
        <v>70</v>
      </c>
      <c r="K21" s="3">
        <v>12</v>
      </c>
      <c r="L21" s="3">
        <v>12</v>
      </c>
      <c r="M21">
        <v>0</v>
      </c>
      <c r="N21" s="4">
        <v>0</v>
      </c>
      <c r="O21" s="3" t="s">
        <v>52</v>
      </c>
      <c r="P21" s="3" t="s">
        <v>111</v>
      </c>
      <c r="Q21" s="3" t="s">
        <v>90</v>
      </c>
      <c r="R21" s="2">
        <v>45382</v>
      </c>
      <c r="S21" s="3" t="s">
        <v>112</v>
      </c>
    </row>
    <row r="22" spans="1:19" x14ac:dyDescent="0.25">
      <c r="A22">
        <v>2024</v>
      </c>
      <c r="B22" s="2">
        <v>45292</v>
      </c>
      <c r="C22" s="2">
        <v>45382</v>
      </c>
      <c r="D22" s="3" t="s">
        <v>107</v>
      </c>
      <c r="E22" s="3" t="s">
        <v>113</v>
      </c>
      <c r="F22" s="3" t="s">
        <v>114</v>
      </c>
      <c r="G22" s="3" t="s">
        <v>113</v>
      </c>
      <c r="H22" s="3" t="s">
        <v>115</v>
      </c>
      <c r="I22" s="3" t="s">
        <v>114</v>
      </c>
      <c r="J22" s="3" t="s">
        <v>61</v>
      </c>
      <c r="K22" s="3">
        <f>104507000/120240020*100</f>
        <v>86.915321537704344</v>
      </c>
      <c r="L22" s="3">
        <f>104507000/120240020*100</f>
        <v>86.915321537704344</v>
      </c>
      <c r="M22">
        <v>0</v>
      </c>
      <c r="N22" s="4">
        <v>0</v>
      </c>
      <c r="O22" s="3" t="s">
        <v>52</v>
      </c>
      <c r="P22" s="3" t="s">
        <v>111</v>
      </c>
      <c r="Q22" s="3" t="s">
        <v>90</v>
      </c>
      <c r="R22" s="2">
        <v>45382</v>
      </c>
      <c r="S22" s="3" t="s">
        <v>112</v>
      </c>
    </row>
    <row r="23" spans="1:19" x14ac:dyDescent="0.25">
      <c r="A23">
        <v>2024</v>
      </c>
      <c r="B23" s="2">
        <v>45292</v>
      </c>
      <c r="C23" s="2">
        <v>45382</v>
      </c>
      <c r="D23" s="3" t="s">
        <v>107</v>
      </c>
      <c r="E23" s="3" t="s">
        <v>116</v>
      </c>
      <c r="F23" s="3" t="s">
        <v>117</v>
      </c>
      <c r="G23" s="3" t="s">
        <v>116</v>
      </c>
      <c r="H23" s="3" t="s">
        <v>118</v>
      </c>
      <c r="I23" s="3" t="s">
        <v>117</v>
      </c>
      <c r="J23" s="3" t="s">
        <v>70</v>
      </c>
      <c r="K23" s="3">
        <f>27188/200906*100</f>
        <v>13.532696883119469</v>
      </c>
      <c r="L23" s="3">
        <f>27188/200906*100</f>
        <v>13.532696883119469</v>
      </c>
      <c r="M23">
        <v>0</v>
      </c>
      <c r="N23" s="4">
        <v>0</v>
      </c>
      <c r="O23" s="3" t="s">
        <v>52</v>
      </c>
      <c r="P23" s="3" t="s">
        <v>111</v>
      </c>
      <c r="Q23" s="3" t="s">
        <v>90</v>
      </c>
      <c r="R23" s="2">
        <v>45382</v>
      </c>
      <c r="S23" s="3" t="s">
        <v>112</v>
      </c>
    </row>
    <row r="24" spans="1:19" x14ac:dyDescent="0.25">
      <c r="A24">
        <v>2024</v>
      </c>
      <c r="B24" s="2">
        <v>45292</v>
      </c>
      <c r="C24" s="2">
        <v>45382</v>
      </c>
      <c r="D24" s="3" t="s">
        <v>107</v>
      </c>
      <c r="E24" s="3" t="s">
        <v>119</v>
      </c>
      <c r="F24" s="3" t="s">
        <v>120</v>
      </c>
      <c r="G24" s="3" t="s">
        <v>119</v>
      </c>
      <c r="H24" s="3" t="s">
        <v>121</v>
      </c>
      <c r="I24" s="3" t="s">
        <v>120</v>
      </c>
      <c r="J24" s="3" t="s">
        <v>70</v>
      </c>
      <c r="K24" s="3">
        <f>0/5705200*100</f>
        <v>0</v>
      </c>
      <c r="L24" s="3">
        <f>0/5705200*100</f>
        <v>0</v>
      </c>
      <c r="M24">
        <v>0</v>
      </c>
      <c r="N24" s="4">
        <v>0</v>
      </c>
      <c r="O24" s="3" t="s">
        <v>52</v>
      </c>
      <c r="P24" s="3" t="s">
        <v>111</v>
      </c>
      <c r="Q24" s="3" t="s">
        <v>90</v>
      </c>
      <c r="R24" s="2">
        <v>45382</v>
      </c>
      <c r="S24" s="3" t="s">
        <v>112</v>
      </c>
    </row>
    <row r="25" spans="1:19" x14ac:dyDescent="0.25">
      <c r="A25">
        <v>2024</v>
      </c>
      <c r="B25" s="2">
        <v>45292</v>
      </c>
      <c r="C25" s="2">
        <v>45382</v>
      </c>
      <c r="D25" s="3" t="s">
        <v>107</v>
      </c>
      <c r="E25" s="3" t="s">
        <v>122</v>
      </c>
      <c r="F25" s="3" t="s">
        <v>123</v>
      </c>
      <c r="G25" s="3" t="s">
        <v>122</v>
      </c>
      <c r="H25" s="3" t="s">
        <v>124</v>
      </c>
      <c r="I25" s="3" t="s">
        <v>123</v>
      </c>
      <c r="J25" s="3" t="s">
        <v>61</v>
      </c>
      <c r="K25" s="3">
        <f>0/19*100</f>
        <v>0</v>
      </c>
      <c r="L25" s="3">
        <f>0/19*100</f>
        <v>0</v>
      </c>
      <c r="M25">
        <v>0</v>
      </c>
      <c r="N25" s="4">
        <v>0</v>
      </c>
      <c r="O25" s="3" t="s">
        <v>52</v>
      </c>
      <c r="P25" s="3" t="s">
        <v>111</v>
      </c>
      <c r="Q25" s="3" t="s">
        <v>90</v>
      </c>
      <c r="R25" s="2">
        <v>45382</v>
      </c>
      <c r="S25" s="3" t="s">
        <v>112</v>
      </c>
    </row>
    <row r="26" spans="1:19" x14ac:dyDescent="0.25">
      <c r="A26">
        <v>2024</v>
      </c>
      <c r="B26" s="2">
        <v>45292</v>
      </c>
      <c r="C26" s="2">
        <v>45382</v>
      </c>
      <c r="D26" s="3" t="s">
        <v>107</v>
      </c>
      <c r="E26" s="3" t="s">
        <v>125</v>
      </c>
      <c r="F26" s="3" t="s">
        <v>126</v>
      </c>
      <c r="G26" s="3" t="s">
        <v>125</v>
      </c>
      <c r="H26" s="3" t="s">
        <v>127</v>
      </c>
      <c r="I26" s="3" t="s">
        <v>126</v>
      </c>
      <c r="J26" s="3" t="s">
        <v>70</v>
      </c>
      <c r="K26" s="3">
        <f>340/571*100</f>
        <v>59.544658493870408</v>
      </c>
      <c r="L26" s="3">
        <f>340/571*100</f>
        <v>59.544658493870408</v>
      </c>
      <c r="M26">
        <v>0</v>
      </c>
      <c r="N26" s="4">
        <v>0</v>
      </c>
      <c r="O26" s="3" t="s">
        <v>52</v>
      </c>
      <c r="P26" s="3" t="s">
        <v>111</v>
      </c>
      <c r="Q26" s="3" t="s">
        <v>90</v>
      </c>
      <c r="R26" s="2">
        <v>45382</v>
      </c>
      <c r="S26" s="3" t="s">
        <v>112</v>
      </c>
    </row>
    <row r="27" spans="1:19" x14ac:dyDescent="0.25">
      <c r="A27">
        <v>2024</v>
      </c>
      <c r="B27" s="2">
        <v>45292</v>
      </c>
      <c r="C27" s="2">
        <v>45382</v>
      </c>
      <c r="D27" s="3" t="s">
        <v>107</v>
      </c>
      <c r="E27" s="3" t="s">
        <v>128</v>
      </c>
      <c r="F27" s="3" t="s">
        <v>129</v>
      </c>
      <c r="G27" s="3" t="s">
        <v>128</v>
      </c>
      <c r="H27" s="3" t="s">
        <v>130</v>
      </c>
      <c r="I27" s="3" t="s">
        <v>129</v>
      </c>
      <c r="J27" s="3" t="s">
        <v>61</v>
      </c>
      <c r="K27" s="3">
        <f>18170/104960*100</f>
        <v>17.311356707317074</v>
      </c>
      <c r="L27" s="3">
        <f>18170/104960*100</f>
        <v>17.311356707317074</v>
      </c>
      <c r="M27">
        <v>0</v>
      </c>
      <c r="N27" s="4">
        <v>0</v>
      </c>
      <c r="O27" s="3" t="s">
        <v>52</v>
      </c>
      <c r="P27" s="3" t="s">
        <v>111</v>
      </c>
      <c r="Q27" s="3" t="s">
        <v>90</v>
      </c>
      <c r="R27" s="2">
        <v>45382</v>
      </c>
      <c r="S27" s="3" t="s">
        <v>112</v>
      </c>
    </row>
    <row r="28" spans="1:19" x14ac:dyDescent="0.25">
      <c r="A28">
        <v>2024</v>
      </c>
      <c r="B28" s="2">
        <v>45292</v>
      </c>
      <c r="C28" s="2">
        <v>45382</v>
      </c>
      <c r="D28" s="3" t="s">
        <v>107</v>
      </c>
      <c r="E28" s="3" t="s">
        <v>131</v>
      </c>
      <c r="F28" s="3" t="s">
        <v>123</v>
      </c>
      <c r="G28" s="3" t="s">
        <v>131</v>
      </c>
      <c r="H28" s="3" t="s">
        <v>132</v>
      </c>
      <c r="I28" s="3" t="s">
        <v>123</v>
      </c>
      <c r="J28" s="3" t="s">
        <v>133</v>
      </c>
      <c r="K28" s="3">
        <f>11133000/120240020*100</f>
        <v>9.2589804958448951</v>
      </c>
      <c r="L28" s="3">
        <f>11133000/120240020*100</f>
        <v>9.2589804958448951</v>
      </c>
      <c r="M28">
        <v>0</v>
      </c>
      <c r="N28" s="4">
        <v>0</v>
      </c>
      <c r="O28" s="3" t="s">
        <v>52</v>
      </c>
      <c r="P28" s="3" t="s">
        <v>111</v>
      </c>
      <c r="Q28" s="3" t="s">
        <v>90</v>
      </c>
      <c r="R28" s="2">
        <v>45382</v>
      </c>
      <c r="S28" s="3" t="s">
        <v>112</v>
      </c>
    </row>
    <row r="29" spans="1:19" x14ac:dyDescent="0.25">
      <c r="A29">
        <v>2024</v>
      </c>
      <c r="B29" s="2">
        <v>45292</v>
      </c>
      <c r="C29" s="2">
        <v>45382</v>
      </c>
      <c r="D29" s="3" t="s">
        <v>107</v>
      </c>
      <c r="E29" s="3" t="s">
        <v>134</v>
      </c>
      <c r="F29" s="3" t="s">
        <v>109</v>
      </c>
      <c r="G29" s="3" t="s">
        <v>134</v>
      </c>
      <c r="H29" s="3" t="s">
        <v>135</v>
      </c>
      <c r="I29" s="3" t="s">
        <v>109</v>
      </c>
      <c r="J29" s="3" t="s">
        <v>70</v>
      </c>
      <c r="K29" s="3">
        <f>2195220/120240020*100</f>
        <v>1.8256982991187127</v>
      </c>
      <c r="L29" s="3">
        <f>2195220/120240020*100</f>
        <v>1.8256982991187127</v>
      </c>
      <c r="M29">
        <v>0</v>
      </c>
      <c r="N29" s="4">
        <v>0</v>
      </c>
      <c r="O29" s="3" t="s">
        <v>52</v>
      </c>
      <c r="P29" s="3" t="s">
        <v>111</v>
      </c>
      <c r="Q29" s="3" t="s">
        <v>90</v>
      </c>
      <c r="R29" s="2">
        <v>45382</v>
      </c>
      <c r="S29" s="3" t="s">
        <v>112</v>
      </c>
    </row>
    <row r="30" spans="1:19" x14ac:dyDescent="0.25">
      <c r="A30">
        <v>2024</v>
      </c>
      <c r="B30" s="2">
        <v>45292</v>
      </c>
      <c r="C30" s="2">
        <v>45382</v>
      </c>
      <c r="D30" s="3" t="s">
        <v>144</v>
      </c>
      <c r="E30" s="3" t="s">
        <v>145</v>
      </c>
      <c r="F30" s="3" t="s">
        <v>145</v>
      </c>
      <c r="G30" s="3" t="s">
        <v>145</v>
      </c>
      <c r="H30" s="3" t="s">
        <v>145</v>
      </c>
      <c r="I30" s="3" t="s">
        <v>145</v>
      </c>
      <c r="J30" s="3" t="s">
        <v>145</v>
      </c>
      <c r="K30" s="3" t="s">
        <v>145</v>
      </c>
      <c r="L30" s="3" t="s">
        <v>145</v>
      </c>
      <c r="M30" t="s">
        <v>145</v>
      </c>
      <c r="N30" s="4" t="s">
        <v>145</v>
      </c>
      <c r="O30" s="3"/>
      <c r="P30" s="3" t="s">
        <v>145</v>
      </c>
      <c r="Q30" s="3" t="s">
        <v>146</v>
      </c>
      <c r="R30" s="2">
        <v>45382</v>
      </c>
      <c r="S30" s="3" t="s">
        <v>147</v>
      </c>
    </row>
    <row r="31" spans="1:19" x14ac:dyDescent="0.25">
      <c r="A31">
        <v>2024</v>
      </c>
      <c r="B31" s="2">
        <v>45292</v>
      </c>
      <c r="C31" s="2">
        <v>45382</v>
      </c>
      <c r="D31" s="5" t="s">
        <v>148</v>
      </c>
      <c r="E31" s="5" t="s">
        <v>149</v>
      </c>
      <c r="F31" t="s">
        <v>150</v>
      </c>
      <c r="G31" s="5" t="s">
        <v>151</v>
      </c>
      <c r="H31" s="5" t="s">
        <v>152</v>
      </c>
      <c r="I31" s="5" t="s">
        <v>153</v>
      </c>
      <c r="J31" s="5" t="s">
        <v>61</v>
      </c>
      <c r="K31">
        <v>1</v>
      </c>
      <c r="L31">
        <v>0</v>
      </c>
      <c r="M31" s="5" t="s">
        <v>154</v>
      </c>
      <c r="N31" s="6">
        <v>1</v>
      </c>
      <c r="O31" t="s">
        <v>52</v>
      </c>
      <c r="P31" s="5" t="s">
        <v>155</v>
      </c>
      <c r="Q31" s="5" t="s">
        <v>155</v>
      </c>
      <c r="R31" s="2">
        <v>45382</v>
      </c>
      <c r="S31" s="5" t="s">
        <v>156</v>
      </c>
    </row>
    <row r="32" spans="1:19" x14ac:dyDescent="0.25">
      <c r="A32">
        <v>2024</v>
      </c>
      <c r="B32" s="2">
        <v>45292</v>
      </c>
      <c r="C32" s="2">
        <v>45382</v>
      </c>
      <c r="D32" s="5" t="s">
        <v>148</v>
      </c>
      <c r="E32" s="5" t="s">
        <v>157</v>
      </c>
      <c r="F32" t="s">
        <v>150</v>
      </c>
      <c r="G32" s="5" t="s">
        <v>151</v>
      </c>
      <c r="H32" s="5" t="s">
        <v>152</v>
      </c>
      <c r="I32" s="5" t="s">
        <v>158</v>
      </c>
      <c r="J32" s="5" t="s">
        <v>61</v>
      </c>
      <c r="K32">
        <v>1</v>
      </c>
      <c r="L32">
        <v>187</v>
      </c>
      <c r="M32" s="5" t="s">
        <v>154</v>
      </c>
      <c r="N32" s="6">
        <v>0.06</v>
      </c>
      <c r="O32" t="s">
        <v>52</v>
      </c>
      <c r="P32" s="5" t="s">
        <v>155</v>
      </c>
      <c r="Q32" s="5" t="s">
        <v>155</v>
      </c>
      <c r="R32" s="2">
        <v>45382</v>
      </c>
    </row>
    <row r="33" spans="1:19" x14ac:dyDescent="0.25">
      <c r="A33">
        <v>2024</v>
      </c>
      <c r="B33" s="2">
        <v>45292</v>
      </c>
      <c r="C33" s="2">
        <v>45382</v>
      </c>
      <c r="D33" s="5" t="s">
        <v>148</v>
      </c>
      <c r="E33" s="5" t="s">
        <v>159</v>
      </c>
      <c r="F33" t="s">
        <v>150</v>
      </c>
      <c r="G33" s="5" t="s">
        <v>151</v>
      </c>
      <c r="H33" s="5" t="s">
        <v>152</v>
      </c>
      <c r="I33" s="5" t="s">
        <v>160</v>
      </c>
      <c r="J33" s="5" t="s">
        <v>61</v>
      </c>
      <c r="K33">
        <v>1</v>
      </c>
      <c r="L33">
        <v>44</v>
      </c>
      <c r="M33" s="5" t="s">
        <v>154</v>
      </c>
      <c r="N33" s="6">
        <v>0.04</v>
      </c>
      <c r="O33" t="s">
        <v>52</v>
      </c>
      <c r="P33" s="5" t="s">
        <v>155</v>
      </c>
      <c r="Q33" s="5" t="s">
        <v>155</v>
      </c>
      <c r="R33" s="2">
        <v>45382</v>
      </c>
    </row>
    <row r="34" spans="1:19" x14ac:dyDescent="0.25">
      <c r="A34">
        <v>2024</v>
      </c>
      <c r="B34" s="2">
        <v>45292</v>
      </c>
      <c r="C34" s="2">
        <v>45382</v>
      </c>
      <c r="D34" s="5" t="s">
        <v>148</v>
      </c>
      <c r="E34" s="5" t="s">
        <v>161</v>
      </c>
      <c r="F34" t="s">
        <v>150</v>
      </c>
      <c r="G34" s="5" t="s">
        <v>151</v>
      </c>
      <c r="H34" s="5" t="s">
        <v>152</v>
      </c>
      <c r="I34" s="5" t="s">
        <v>162</v>
      </c>
      <c r="J34" s="5" t="s">
        <v>61</v>
      </c>
      <c r="K34">
        <v>1</v>
      </c>
      <c r="L34">
        <v>44</v>
      </c>
      <c r="M34" s="5" t="s">
        <v>154</v>
      </c>
      <c r="N34" s="6">
        <v>0.06</v>
      </c>
      <c r="O34" t="s">
        <v>52</v>
      </c>
      <c r="P34" s="5" t="s">
        <v>155</v>
      </c>
      <c r="Q34" s="5" t="s">
        <v>155</v>
      </c>
      <c r="R34" s="2">
        <v>45382</v>
      </c>
    </row>
    <row r="35" spans="1:19" x14ac:dyDescent="0.25">
      <c r="A35">
        <v>2024</v>
      </c>
      <c r="B35" s="2">
        <v>45292</v>
      </c>
      <c r="C35" s="2">
        <v>45382</v>
      </c>
      <c r="D35" s="5" t="s">
        <v>148</v>
      </c>
      <c r="E35" s="5" t="s">
        <v>163</v>
      </c>
      <c r="F35" t="s">
        <v>150</v>
      </c>
      <c r="G35" s="5" t="s">
        <v>151</v>
      </c>
      <c r="H35" s="5" t="s">
        <v>152</v>
      </c>
      <c r="I35" s="5" t="s">
        <v>164</v>
      </c>
      <c r="J35" s="5" t="s">
        <v>61</v>
      </c>
      <c r="K35">
        <v>1</v>
      </c>
      <c r="L35">
        <v>242</v>
      </c>
      <c r="M35" s="5" t="s">
        <v>154</v>
      </c>
      <c r="N35" s="6">
        <v>0.09</v>
      </c>
      <c r="O35" t="s">
        <v>52</v>
      </c>
      <c r="P35" s="5" t="s">
        <v>155</v>
      </c>
      <c r="Q35" s="5" t="s">
        <v>155</v>
      </c>
      <c r="R35" s="2">
        <v>45382</v>
      </c>
    </row>
    <row r="36" spans="1:19" x14ac:dyDescent="0.25">
      <c r="A36">
        <v>2024</v>
      </c>
      <c r="B36" s="2">
        <v>45292</v>
      </c>
      <c r="C36" s="2">
        <v>45382</v>
      </c>
      <c r="D36" s="5" t="s">
        <v>148</v>
      </c>
      <c r="E36" s="5" t="s">
        <v>165</v>
      </c>
      <c r="F36" t="s">
        <v>150</v>
      </c>
      <c r="G36" s="5" t="s">
        <v>151</v>
      </c>
      <c r="H36" s="5" t="s">
        <v>152</v>
      </c>
      <c r="I36" s="5" t="s">
        <v>160</v>
      </c>
      <c r="J36" s="5" t="s">
        <v>61</v>
      </c>
      <c r="K36">
        <v>1</v>
      </c>
      <c r="L36">
        <v>44</v>
      </c>
      <c r="M36" s="5" t="s">
        <v>154</v>
      </c>
      <c r="N36" s="6">
        <v>0.02</v>
      </c>
      <c r="O36" t="s">
        <v>52</v>
      </c>
      <c r="P36" s="5" t="s">
        <v>155</v>
      </c>
      <c r="Q36" s="5" t="s">
        <v>155</v>
      </c>
      <c r="R36" s="2">
        <v>45382</v>
      </c>
    </row>
    <row r="37" spans="1:19" x14ac:dyDescent="0.25">
      <c r="A37">
        <v>2024</v>
      </c>
      <c r="B37" s="2">
        <v>45292</v>
      </c>
      <c r="C37" s="2">
        <v>45382</v>
      </c>
      <c r="D37" s="5" t="s">
        <v>148</v>
      </c>
      <c r="E37" s="5" t="s">
        <v>166</v>
      </c>
      <c r="F37" t="s">
        <v>150</v>
      </c>
      <c r="G37" s="5" t="s">
        <v>151</v>
      </c>
      <c r="H37" s="5" t="s">
        <v>152</v>
      </c>
      <c r="I37" s="5" t="s">
        <v>160</v>
      </c>
      <c r="J37" s="5" t="s">
        <v>61</v>
      </c>
      <c r="K37">
        <v>1</v>
      </c>
      <c r="L37">
        <v>55</v>
      </c>
      <c r="M37" s="5" t="s">
        <v>154</v>
      </c>
      <c r="N37" s="6">
        <v>0.1</v>
      </c>
      <c r="O37" t="s">
        <v>52</v>
      </c>
      <c r="P37" s="5" t="s">
        <v>155</v>
      </c>
      <c r="Q37" s="5" t="s">
        <v>155</v>
      </c>
      <c r="R37" s="2">
        <v>45382</v>
      </c>
    </row>
    <row r="38" spans="1:19" x14ac:dyDescent="0.25">
      <c r="A38">
        <v>2024</v>
      </c>
      <c r="B38" s="2">
        <v>45292</v>
      </c>
      <c r="C38" s="2">
        <v>45382</v>
      </c>
      <c r="D38" s="5"/>
      <c r="E38" s="5"/>
      <c r="G38" s="5"/>
      <c r="H38" s="5"/>
      <c r="I38" s="5"/>
      <c r="J38" s="5"/>
      <c r="M38" s="5"/>
      <c r="N38" s="6"/>
      <c r="P38" s="5"/>
      <c r="Q38" s="5" t="s">
        <v>167</v>
      </c>
      <c r="R38" s="2">
        <v>45382</v>
      </c>
      <c r="S38" t="s">
        <v>168</v>
      </c>
    </row>
    <row r="39" spans="1:19" x14ac:dyDescent="0.25">
      <c r="A39">
        <v>2024</v>
      </c>
      <c r="B39" s="2">
        <v>45383</v>
      </c>
      <c r="C39" s="2">
        <v>45473</v>
      </c>
      <c r="D39" s="5" t="s">
        <v>136</v>
      </c>
      <c r="E39" s="5" t="s">
        <v>137</v>
      </c>
      <c r="F39" t="s">
        <v>138</v>
      </c>
      <c r="G39" s="5" t="s">
        <v>139</v>
      </c>
      <c r="H39" s="5" t="s">
        <v>140</v>
      </c>
      <c r="I39" s="5" t="s">
        <v>141</v>
      </c>
      <c r="J39" s="5" t="s">
        <v>70</v>
      </c>
      <c r="K39">
        <v>0</v>
      </c>
      <c r="L39">
        <v>0</v>
      </c>
      <c r="M39" s="5">
        <v>0</v>
      </c>
      <c r="N39" s="6">
        <v>0</v>
      </c>
      <c r="O39" t="s">
        <v>53</v>
      </c>
      <c r="P39" s="5" t="s">
        <v>142</v>
      </c>
      <c r="Q39" s="5" t="s">
        <v>143</v>
      </c>
      <c r="R39" s="2">
        <v>45473</v>
      </c>
    </row>
    <row r="40" spans="1:19" x14ac:dyDescent="0.25">
      <c r="A40">
        <v>2024</v>
      </c>
      <c r="B40" s="2">
        <v>45383</v>
      </c>
      <c r="C40" s="2">
        <v>45473</v>
      </c>
      <c r="D40" s="3" t="s">
        <v>54</v>
      </c>
      <c r="E40" s="3" t="s">
        <v>55</v>
      </c>
      <c r="F40" s="3" t="s">
        <v>58</v>
      </c>
      <c r="G40" s="3" t="s">
        <v>59</v>
      </c>
      <c r="H40" s="3" t="s">
        <v>60</v>
      </c>
      <c r="I40" s="3" t="s">
        <v>60</v>
      </c>
      <c r="J40" s="3" t="s">
        <v>61</v>
      </c>
      <c r="K40" s="3">
        <v>0</v>
      </c>
      <c r="L40" s="3">
        <v>200</v>
      </c>
      <c r="M40">
        <v>0</v>
      </c>
      <c r="N40" s="3">
        <v>0</v>
      </c>
      <c r="O40" s="3" t="s">
        <v>52</v>
      </c>
      <c r="P40" s="3" t="s">
        <v>71</v>
      </c>
      <c r="Q40" s="3" t="s">
        <v>72</v>
      </c>
      <c r="R40" s="2">
        <v>45473</v>
      </c>
      <c r="S40" s="3" t="s">
        <v>75</v>
      </c>
    </row>
    <row r="41" spans="1:19" x14ac:dyDescent="0.25">
      <c r="A41">
        <v>2024</v>
      </c>
      <c r="B41" s="2">
        <v>45383</v>
      </c>
      <c r="C41" s="2">
        <v>45473</v>
      </c>
      <c r="D41" s="3" t="s">
        <v>54</v>
      </c>
      <c r="E41" s="3" t="s">
        <v>56</v>
      </c>
      <c r="F41" s="3" t="s">
        <v>58</v>
      </c>
      <c r="G41" s="3" t="s">
        <v>56</v>
      </c>
      <c r="H41" s="3" t="s">
        <v>62</v>
      </c>
      <c r="I41" s="3" t="s">
        <v>63</v>
      </c>
      <c r="J41" s="3" t="s">
        <v>64</v>
      </c>
      <c r="K41" s="3">
        <v>2</v>
      </c>
      <c r="L41" s="3">
        <v>2</v>
      </c>
      <c r="M41">
        <v>0</v>
      </c>
      <c r="N41" s="3">
        <v>0</v>
      </c>
      <c r="O41" s="3" t="s">
        <v>52</v>
      </c>
      <c r="P41" s="3" t="s">
        <v>73</v>
      </c>
      <c r="Q41" s="3" t="s">
        <v>72</v>
      </c>
      <c r="R41" s="2">
        <v>45473</v>
      </c>
      <c r="S41" s="3" t="s">
        <v>76</v>
      </c>
    </row>
    <row r="42" spans="1:19" x14ac:dyDescent="0.25">
      <c r="A42">
        <v>2024</v>
      </c>
      <c r="B42" s="2">
        <v>45383</v>
      </c>
      <c r="C42" s="2">
        <v>45473</v>
      </c>
      <c r="D42" s="3" t="s">
        <v>54</v>
      </c>
      <c r="E42" s="3" t="s">
        <v>56</v>
      </c>
      <c r="F42" s="3" t="s">
        <v>58</v>
      </c>
      <c r="G42" s="3" t="s">
        <v>56</v>
      </c>
      <c r="H42" s="3" t="s">
        <v>65</v>
      </c>
      <c r="I42" s="3" t="s">
        <v>66</v>
      </c>
      <c r="J42" s="3" t="s">
        <v>64</v>
      </c>
      <c r="K42" s="3">
        <v>18</v>
      </c>
      <c r="L42" s="3">
        <v>18</v>
      </c>
      <c r="M42">
        <v>0</v>
      </c>
      <c r="N42" s="3">
        <v>22</v>
      </c>
      <c r="O42" s="3" t="s">
        <v>52</v>
      </c>
      <c r="P42" s="3" t="s">
        <v>71</v>
      </c>
      <c r="Q42" s="3" t="s">
        <v>72</v>
      </c>
      <c r="R42" s="2">
        <v>45473</v>
      </c>
      <c r="S42" s="3" t="s">
        <v>77</v>
      </c>
    </row>
    <row r="43" spans="1:19" x14ac:dyDescent="0.25">
      <c r="A43">
        <v>2024</v>
      </c>
      <c r="B43" s="2">
        <v>45383</v>
      </c>
      <c r="C43" s="2">
        <v>45473</v>
      </c>
      <c r="D43" s="3" t="s">
        <v>54</v>
      </c>
      <c r="E43" s="3" t="s">
        <v>56</v>
      </c>
      <c r="F43" s="3" t="s">
        <v>58</v>
      </c>
      <c r="G43" s="3" t="s">
        <v>56</v>
      </c>
      <c r="H43" s="3" t="s">
        <v>67</v>
      </c>
      <c r="I43" s="3" t="s">
        <v>68</v>
      </c>
      <c r="J43" s="3" t="s">
        <v>64</v>
      </c>
      <c r="K43" s="3">
        <v>0</v>
      </c>
      <c r="L43" s="3">
        <v>1</v>
      </c>
      <c r="M43">
        <v>0</v>
      </c>
      <c r="N43" s="3">
        <v>0</v>
      </c>
      <c r="O43" s="3" t="s">
        <v>52</v>
      </c>
      <c r="P43" s="3" t="s">
        <v>73</v>
      </c>
      <c r="Q43" s="3" t="s">
        <v>72</v>
      </c>
      <c r="R43" s="2">
        <v>45473</v>
      </c>
      <c r="S43" s="3" t="s">
        <v>78</v>
      </c>
    </row>
    <row r="44" spans="1:19" x14ac:dyDescent="0.25">
      <c r="A44">
        <v>2024</v>
      </c>
      <c r="B44" s="2">
        <v>45383</v>
      </c>
      <c r="C44" s="2">
        <v>45473</v>
      </c>
      <c r="D44" s="3" t="s">
        <v>54</v>
      </c>
      <c r="E44" s="3" t="s">
        <v>57</v>
      </c>
      <c r="F44" s="3" t="s">
        <v>58</v>
      </c>
      <c r="G44" s="3" t="s">
        <v>56</v>
      </c>
      <c r="H44" s="3" t="s">
        <v>69</v>
      </c>
      <c r="I44" s="3" t="s">
        <v>60</v>
      </c>
      <c r="J44" s="3" t="s">
        <v>70</v>
      </c>
      <c r="K44" s="3">
        <v>700</v>
      </c>
      <c r="L44" s="3">
        <v>682</v>
      </c>
      <c r="M44">
        <v>0</v>
      </c>
      <c r="N44" s="3">
        <v>61</v>
      </c>
      <c r="O44" s="3" t="s">
        <v>52</v>
      </c>
      <c r="P44" s="3" t="s">
        <v>74</v>
      </c>
      <c r="Q44" s="3" t="s">
        <v>72</v>
      </c>
      <c r="R44" s="2">
        <v>45473</v>
      </c>
      <c r="S44" s="3" t="s">
        <v>79</v>
      </c>
    </row>
    <row r="45" spans="1:19" x14ac:dyDescent="0.25">
      <c r="A45">
        <v>2024</v>
      </c>
      <c r="B45" s="2">
        <v>45383</v>
      </c>
      <c r="C45" s="2">
        <v>45473</v>
      </c>
      <c r="D45" s="3" t="s">
        <v>54</v>
      </c>
      <c r="E45" s="3" t="s">
        <v>56</v>
      </c>
      <c r="F45" s="3" t="s">
        <v>58</v>
      </c>
      <c r="G45" s="3" t="s">
        <v>56</v>
      </c>
      <c r="H45" s="3" t="s">
        <v>69</v>
      </c>
      <c r="I45" s="3" t="s">
        <v>60</v>
      </c>
      <c r="J45" s="3" t="s">
        <v>70</v>
      </c>
      <c r="K45" s="3">
        <v>300</v>
      </c>
      <c r="L45" s="3">
        <v>242</v>
      </c>
      <c r="M45">
        <v>0</v>
      </c>
      <c r="N45" s="3">
        <v>16</v>
      </c>
      <c r="O45" s="3" t="s">
        <v>52</v>
      </c>
      <c r="P45" s="3" t="s">
        <v>74</v>
      </c>
      <c r="Q45" s="3" t="s">
        <v>72</v>
      </c>
      <c r="R45" s="2">
        <v>45473</v>
      </c>
      <c r="S45" s="3" t="s">
        <v>80</v>
      </c>
    </row>
    <row r="46" spans="1:19" x14ac:dyDescent="0.25">
      <c r="A46">
        <v>2024</v>
      </c>
      <c r="B46" s="2">
        <v>45383</v>
      </c>
      <c r="C46" s="2">
        <v>45473</v>
      </c>
      <c r="D46" s="3" t="s">
        <v>54</v>
      </c>
      <c r="E46" s="3" t="s">
        <v>56</v>
      </c>
      <c r="F46" s="3" t="s">
        <v>58</v>
      </c>
      <c r="G46" s="3" t="s">
        <v>56</v>
      </c>
      <c r="H46" s="3" t="s">
        <v>69</v>
      </c>
      <c r="I46" s="3" t="s">
        <v>60</v>
      </c>
      <c r="J46" s="3" t="s">
        <v>70</v>
      </c>
      <c r="K46" s="3">
        <v>600</v>
      </c>
      <c r="L46" s="3">
        <v>980</v>
      </c>
      <c r="M46">
        <v>0</v>
      </c>
      <c r="N46" s="3">
        <v>16</v>
      </c>
      <c r="O46" s="3" t="s">
        <v>52</v>
      </c>
      <c r="P46" s="3" t="s">
        <v>74</v>
      </c>
      <c r="Q46" s="3" t="s">
        <v>72</v>
      </c>
      <c r="R46" s="2">
        <v>45473</v>
      </c>
      <c r="S46" s="3" t="s">
        <v>81</v>
      </c>
    </row>
    <row r="47" spans="1:19" x14ac:dyDescent="0.25">
      <c r="A47">
        <v>2024</v>
      </c>
      <c r="B47" s="2">
        <v>45383</v>
      </c>
      <c r="C47" s="2">
        <v>45473</v>
      </c>
      <c r="D47" s="3" t="s">
        <v>54</v>
      </c>
      <c r="E47" s="3" t="s">
        <v>56</v>
      </c>
      <c r="F47" s="3" t="s">
        <v>58</v>
      </c>
      <c r="G47" s="3" t="s">
        <v>56</v>
      </c>
      <c r="H47" s="3" t="s">
        <v>69</v>
      </c>
      <c r="I47" s="3" t="s">
        <v>60</v>
      </c>
      <c r="J47" s="3" t="s">
        <v>70</v>
      </c>
      <c r="K47" s="3">
        <v>600</v>
      </c>
      <c r="L47" s="3">
        <v>2003</v>
      </c>
      <c r="M47">
        <v>0</v>
      </c>
      <c r="N47" s="3">
        <v>84</v>
      </c>
      <c r="O47" s="3" t="s">
        <v>52</v>
      </c>
      <c r="P47" s="3" t="s">
        <v>74</v>
      </c>
      <c r="Q47" s="3" t="s">
        <v>72</v>
      </c>
      <c r="R47" s="2">
        <v>45473</v>
      </c>
      <c r="S47" s="3" t="s">
        <v>82</v>
      </c>
    </row>
    <row r="48" spans="1:19" x14ac:dyDescent="0.25">
      <c r="A48">
        <v>2024</v>
      </c>
      <c r="B48" s="2">
        <v>45383</v>
      </c>
      <c r="C48" s="2">
        <v>45473</v>
      </c>
      <c r="D48" s="3" t="s">
        <v>83</v>
      </c>
      <c r="E48" s="3" t="s">
        <v>84</v>
      </c>
      <c r="F48" s="3" t="s">
        <v>169</v>
      </c>
      <c r="G48" s="3" t="s">
        <v>86</v>
      </c>
      <c r="H48" s="3" t="s">
        <v>87</v>
      </c>
      <c r="I48" s="3" t="s">
        <v>88</v>
      </c>
      <c r="J48" s="3" t="s">
        <v>70</v>
      </c>
      <c r="K48" s="3">
        <v>349</v>
      </c>
      <c r="L48" s="3">
        <v>400</v>
      </c>
      <c r="M48">
        <v>0</v>
      </c>
      <c r="N48" s="3">
        <f>241/400</f>
        <v>0.60250000000000004</v>
      </c>
      <c r="O48" s="3" t="s">
        <v>52</v>
      </c>
      <c r="P48" s="3" t="s">
        <v>89</v>
      </c>
      <c r="Q48" s="3" t="s">
        <v>170</v>
      </c>
      <c r="R48" s="2">
        <v>45473</v>
      </c>
      <c r="S48" s="3" t="s">
        <v>171</v>
      </c>
    </row>
    <row r="49" spans="1:19" x14ac:dyDescent="0.25">
      <c r="A49">
        <v>2024</v>
      </c>
      <c r="B49" s="2">
        <v>45383</v>
      </c>
      <c r="C49" s="2">
        <v>45473</v>
      </c>
      <c r="D49" s="3" t="s">
        <v>83</v>
      </c>
      <c r="E49" s="3" t="s">
        <v>84</v>
      </c>
      <c r="F49" s="3" t="s">
        <v>172</v>
      </c>
      <c r="G49" s="3" t="s">
        <v>93</v>
      </c>
      <c r="H49" s="3" t="s">
        <v>94</v>
      </c>
      <c r="I49" s="3" t="s">
        <v>95</v>
      </c>
      <c r="J49" s="3" t="s">
        <v>70</v>
      </c>
      <c r="K49" s="3">
        <v>337</v>
      </c>
      <c r="L49" s="3">
        <v>350</v>
      </c>
      <c r="M49">
        <v>0</v>
      </c>
      <c r="N49" s="3">
        <f>227/350</f>
        <v>0.64857142857142858</v>
      </c>
      <c r="O49" s="3" t="s">
        <v>52</v>
      </c>
      <c r="P49" s="3" t="s">
        <v>89</v>
      </c>
      <c r="Q49" s="3" t="s">
        <v>170</v>
      </c>
      <c r="R49" s="2">
        <v>45473</v>
      </c>
      <c r="S49" s="3" t="s">
        <v>173</v>
      </c>
    </row>
    <row r="50" spans="1:19" x14ac:dyDescent="0.25">
      <c r="A50">
        <v>2024</v>
      </c>
      <c r="B50" s="2">
        <v>45383</v>
      </c>
      <c r="C50" s="2">
        <v>45473</v>
      </c>
      <c r="D50" s="3" t="s">
        <v>83</v>
      </c>
      <c r="E50" s="3" t="s">
        <v>97</v>
      </c>
      <c r="F50" s="3" t="s">
        <v>98</v>
      </c>
      <c r="G50" s="3" t="s">
        <v>99</v>
      </c>
      <c r="H50" s="3" t="s">
        <v>100</v>
      </c>
      <c r="I50" s="3" t="s">
        <v>101</v>
      </c>
      <c r="J50" s="3" t="s">
        <v>70</v>
      </c>
      <c r="K50" s="3">
        <v>0</v>
      </c>
      <c r="L50" s="3">
        <v>4</v>
      </c>
      <c r="M50">
        <v>0</v>
      </c>
      <c r="N50" s="3">
        <v>0</v>
      </c>
      <c r="O50" s="3" t="s">
        <v>53</v>
      </c>
      <c r="P50" s="3" t="s">
        <v>89</v>
      </c>
      <c r="Q50" s="3" t="s">
        <v>170</v>
      </c>
      <c r="R50" s="2">
        <v>45473</v>
      </c>
      <c r="S50" s="3" t="s">
        <v>174</v>
      </c>
    </row>
    <row r="51" spans="1:19" x14ac:dyDescent="0.25">
      <c r="A51">
        <v>2024</v>
      </c>
      <c r="B51" s="2">
        <v>45383</v>
      </c>
      <c r="C51" s="2">
        <v>45473</v>
      </c>
      <c r="D51" s="3" t="s">
        <v>83</v>
      </c>
      <c r="E51" s="3" t="s">
        <v>97</v>
      </c>
      <c r="F51" s="3" t="s">
        <v>103</v>
      </c>
      <c r="G51" s="3" t="s">
        <v>99</v>
      </c>
      <c r="H51" s="3" t="s">
        <v>104</v>
      </c>
      <c r="I51" s="3" t="s">
        <v>105</v>
      </c>
      <c r="J51" s="3" t="s">
        <v>70</v>
      </c>
      <c r="K51" s="3">
        <v>0</v>
      </c>
      <c r="L51" s="3">
        <v>8</v>
      </c>
      <c r="M51">
        <v>0</v>
      </c>
      <c r="N51" s="3">
        <v>0</v>
      </c>
      <c r="O51" s="3" t="s">
        <v>53</v>
      </c>
      <c r="P51" s="3" t="s">
        <v>89</v>
      </c>
      <c r="Q51" s="3" t="s">
        <v>170</v>
      </c>
      <c r="R51" s="2">
        <v>45473</v>
      </c>
      <c r="S51" s="3" t="s">
        <v>175</v>
      </c>
    </row>
    <row r="52" spans="1:19" x14ac:dyDescent="0.25">
      <c r="A52">
        <v>2024</v>
      </c>
      <c r="B52" s="2">
        <v>45383</v>
      </c>
      <c r="C52" s="2">
        <v>45473</v>
      </c>
      <c r="D52" s="3" t="s">
        <v>107</v>
      </c>
      <c r="E52" s="3" t="s">
        <v>108</v>
      </c>
      <c r="F52" s="3" t="s">
        <v>109</v>
      </c>
      <c r="G52" s="3" t="s">
        <v>108</v>
      </c>
      <c r="H52" s="3" t="s">
        <v>110</v>
      </c>
      <c r="I52" s="3" t="s">
        <v>109</v>
      </c>
      <c r="J52" s="3" t="s">
        <v>70</v>
      </c>
      <c r="K52" s="3">
        <v>750</v>
      </c>
      <c r="L52" s="3">
        <v>750</v>
      </c>
      <c r="M52">
        <v>0</v>
      </c>
      <c r="N52" s="3">
        <v>0</v>
      </c>
      <c r="O52" s="3" t="s">
        <v>52</v>
      </c>
      <c r="P52" s="3" t="s">
        <v>111</v>
      </c>
      <c r="Q52" s="3" t="s">
        <v>90</v>
      </c>
      <c r="R52" s="2">
        <v>45473</v>
      </c>
      <c r="S52" s="3" t="s">
        <v>176</v>
      </c>
    </row>
    <row r="53" spans="1:19" x14ac:dyDescent="0.25">
      <c r="A53">
        <v>2024</v>
      </c>
      <c r="B53" s="2">
        <v>45383</v>
      </c>
      <c r="C53" s="2">
        <v>45473</v>
      </c>
      <c r="D53" s="3" t="s">
        <v>107</v>
      </c>
      <c r="E53" s="3" t="s">
        <v>113</v>
      </c>
      <c r="F53" s="3" t="s">
        <v>114</v>
      </c>
      <c r="G53" s="3" t="s">
        <v>113</v>
      </c>
      <c r="H53" s="3" t="s">
        <v>115</v>
      </c>
      <c r="I53" s="3" t="s">
        <v>114</v>
      </c>
      <c r="J53" s="3" t="s">
        <v>61</v>
      </c>
      <c r="K53" s="3">
        <f>104507000/120240020*100</f>
        <v>86.915321537704344</v>
      </c>
      <c r="L53" s="3">
        <f>104507000/120240020*100</f>
        <v>86.915321537704344</v>
      </c>
      <c r="M53">
        <v>0</v>
      </c>
      <c r="N53" s="3">
        <f>0/120240020*100</f>
        <v>0</v>
      </c>
      <c r="O53" s="3" t="s">
        <v>52</v>
      </c>
      <c r="P53" s="3" t="s">
        <v>111</v>
      </c>
      <c r="Q53" s="3" t="s">
        <v>90</v>
      </c>
      <c r="R53" s="2">
        <v>45473</v>
      </c>
      <c r="S53" s="3" t="s">
        <v>177</v>
      </c>
    </row>
    <row r="54" spans="1:19" x14ac:dyDescent="0.25">
      <c r="A54">
        <v>2024</v>
      </c>
      <c r="B54" s="2">
        <v>45383</v>
      </c>
      <c r="C54" s="2">
        <v>45473</v>
      </c>
      <c r="D54" s="3" t="s">
        <v>107</v>
      </c>
      <c r="E54" s="3" t="s">
        <v>116</v>
      </c>
      <c r="F54" s="3" t="s">
        <v>117</v>
      </c>
      <c r="G54" s="3" t="s">
        <v>116</v>
      </c>
      <c r="H54" s="3" t="s">
        <v>118</v>
      </c>
      <c r="I54" s="3" t="s">
        <v>117</v>
      </c>
      <c r="J54" s="3" t="s">
        <v>70</v>
      </c>
      <c r="K54" s="3">
        <f>27188/122400*100</f>
        <v>22.212418300653596</v>
      </c>
      <c r="L54" s="3">
        <f>27188/122400*100</f>
        <v>22.212418300653596</v>
      </c>
      <c r="M54">
        <v>0</v>
      </c>
      <c r="N54" s="3">
        <f>27188/122400</f>
        <v>0.22212418300653594</v>
      </c>
      <c r="O54" s="3" t="s">
        <v>52</v>
      </c>
      <c r="P54" s="3" t="s">
        <v>111</v>
      </c>
      <c r="Q54" s="3" t="s">
        <v>90</v>
      </c>
      <c r="R54" s="2">
        <v>45473</v>
      </c>
      <c r="S54" s="3" t="s">
        <v>178</v>
      </c>
    </row>
    <row r="55" spans="1:19" x14ac:dyDescent="0.25">
      <c r="A55">
        <v>2024</v>
      </c>
      <c r="B55" s="2">
        <v>45383</v>
      </c>
      <c r="C55" s="2">
        <v>45473</v>
      </c>
      <c r="D55" s="3" t="s">
        <v>107</v>
      </c>
      <c r="E55" s="3" t="s">
        <v>119</v>
      </c>
      <c r="F55" s="3" t="s">
        <v>120</v>
      </c>
      <c r="G55" s="3" t="s">
        <v>119</v>
      </c>
      <c r="H55" s="3" t="s">
        <v>121</v>
      </c>
      <c r="I55" s="3" t="s">
        <v>120</v>
      </c>
      <c r="J55" s="3" t="s">
        <v>70</v>
      </c>
      <c r="K55" s="3">
        <f>5705200/5705200*100</f>
        <v>100</v>
      </c>
      <c r="L55" s="3">
        <f>5705200/5705200*100</f>
        <v>100</v>
      </c>
      <c r="M55">
        <v>0</v>
      </c>
      <c r="N55" s="3">
        <f>816720/5705200</f>
        <v>0.14315361424665218</v>
      </c>
      <c r="O55" s="3" t="s">
        <v>52</v>
      </c>
      <c r="P55" s="3" t="s">
        <v>111</v>
      </c>
      <c r="Q55" s="3" t="s">
        <v>90</v>
      </c>
      <c r="R55" s="2">
        <v>45473</v>
      </c>
      <c r="S55" s="3" t="s">
        <v>179</v>
      </c>
    </row>
    <row r="56" spans="1:19" x14ac:dyDescent="0.25">
      <c r="A56">
        <v>2024</v>
      </c>
      <c r="B56" s="2">
        <v>45383</v>
      </c>
      <c r="C56" s="2">
        <v>45473</v>
      </c>
      <c r="D56" s="3" t="s">
        <v>107</v>
      </c>
      <c r="E56" s="3" t="s">
        <v>122</v>
      </c>
      <c r="F56" s="3" t="s">
        <v>123</v>
      </c>
      <c r="G56" s="3" t="s">
        <v>122</v>
      </c>
      <c r="H56" s="3" t="s">
        <v>124</v>
      </c>
      <c r="I56" s="3" t="s">
        <v>123</v>
      </c>
      <c r="J56" s="3" t="s">
        <v>61</v>
      </c>
      <c r="K56" s="3">
        <f>10/10*100</f>
        <v>100</v>
      </c>
      <c r="L56" s="3">
        <f>10/10*100</f>
        <v>100</v>
      </c>
      <c r="M56">
        <v>0</v>
      </c>
      <c r="N56" s="3">
        <v>0</v>
      </c>
      <c r="O56" s="3" t="s">
        <v>52</v>
      </c>
      <c r="P56" s="3" t="s">
        <v>111</v>
      </c>
      <c r="Q56" s="3" t="s">
        <v>90</v>
      </c>
      <c r="R56" s="2">
        <v>45473</v>
      </c>
      <c r="S56" s="3" t="s">
        <v>180</v>
      </c>
    </row>
    <row r="57" spans="1:19" x14ac:dyDescent="0.25">
      <c r="A57">
        <v>2024</v>
      </c>
      <c r="B57" s="2">
        <v>45383</v>
      </c>
      <c r="C57" s="2">
        <v>45473</v>
      </c>
      <c r="D57" s="3" t="s">
        <v>107</v>
      </c>
      <c r="E57" s="3" t="s">
        <v>125</v>
      </c>
      <c r="F57" s="3" t="s">
        <v>126</v>
      </c>
      <c r="G57" s="3" t="s">
        <v>125</v>
      </c>
      <c r="H57" s="3" t="s">
        <v>127</v>
      </c>
      <c r="I57" s="3" t="s">
        <v>126</v>
      </c>
      <c r="J57" s="3" t="s">
        <v>70</v>
      </c>
      <c r="K57" s="3">
        <f>340/706*100</f>
        <v>48.158640226628897</v>
      </c>
      <c r="L57" s="3">
        <f>340/706*100</f>
        <v>48.158640226628897</v>
      </c>
      <c r="M57">
        <v>0</v>
      </c>
      <c r="N57" s="3">
        <f>318/706</f>
        <v>0.45042492917847027</v>
      </c>
      <c r="O57" s="3" t="s">
        <v>52</v>
      </c>
      <c r="P57" s="3" t="s">
        <v>111</v>
      </c>
      <c r="Q57" s="3" t="s">
        <v>90</v>
      </c>
      <c r="R57" s="2">
        <v>45473</v>
      </c>
      <c r="S57" s="3" t="s">
        <v>181</v>
      </c>
    </row>
    <row r="58" spans="1:19" x14ac:dyDescent="0.25">
      <c r="A58">
        <v>2024</v>
      </c>
      <c r="B58" s="2">
        <v>45383</v>
      </c>
      <c r="C58" s="2">
        <v>45473</v>
      </c>
      <c r="D58" s="3" t="s">
        <v>107</v>
      </c>
      <c r="E58" s="3" t="s">
        <v>128</v>
      </c>
      <c r="F58" s="3" t="s">
        <v>129</v>
      </c>
      <c r="G58" s="3" t="s">
        <v>128</v>
      </c>
      <c r="H58" s="3" t="s">
        <v>130</v>
      </c>
      <c r="I58" s="3" t="s">
        <v>129</v>
      </c>
      <c r="J58" s="3" t="s">
        <v>61</v>
      </c>
      <c r="K58" s="3">
        <f>18170/94499*100</f>
        <v>19.227716695414763</v>
      </c>
      <c r="L58" s="3">
        <f>18170/94499*100</f>
        <v>19.227716695414763</v>
      </c>
      <c r="M58">
        <v>0</v>
      </c>
      <c r="N58" s="3">
        <f>14865/94499</f>
        <v>0.15730325188626335</v>
      </c>
      <c r="O58" s="3" t="s">
        <v>52</v>
      </c>
      <c r="P58" s="3" t="s">
        <v>111</v>
      </c>
      <c r="Q58" s="3" t="s">
        <v>90</v>
      </c>
      <c r="R58" s="2">
        <v>45473</v>
      </c>
      <c r="S58" s="3" t="s">
        <v>179</v>
      </c>
    </row>
    <row r="59" spans="1:19" x14ac:dyDescent="0.25">
      <c r="A59">
        <v>2024</v>
      </c>
      <c r="B59" s="2">
        <v>45383</v>
      </c>
      <c r="C59" s="2">
        <v>45473</v>
      </c>
      <c r="D59" s="3" t="s">
        <v>107</v>
      </c>
      <c r="E59" s="3" t="s">
        <v>131</v>
      </c>
      <c r="F59" s="3" t="s">
        <v>123</v>
      </c>
      <c r="G59" s="3" t="s">
        <v>131</v>
      </c>
      <c r="H59" s="3" t="s">
        <v>132</v>
      </c>
      <c r="I59" s="3" t="s">
        <v>123</v>
      </c>
      <c r="J59" s="3" t="s">
        <v>133</v>
      </c>
      <c r="K59" s="3">
        <f>3250000/120240020*100</f>
        <v>2.7029270287879195</v>
      </c>
      <c r="L59" s="3">
        <f>3250000/120240020*100</f>
        <v>2.7029270287879195</v>
      </c>
      <c r="M59">
        <v>0</v>
      </c>
      <c r="N59" s="3">
        <f>0/120240020*100</f>
        <v>0</v>
      </c>
      <c r="O59" s="3" t="s">
        <v>52</v>
      </c>
      <c r="P59" s="3" t="s">
        <v>111</v>
      </c>
      <c r="Q59" s="3" t="s">
        <v>90</v>
      </c>
      <c r="R59" s="2">
        <v>45473</v>
      </c>
      <c r="S59" s="3" t="s">
        <v>177</v>
      </c>
    </row>
    <row r="60" spans="1:19" x14ac:dyDescent="0.25">
      <c r="A60">
        <v>2024</v>
      </c>
      <c r="B60" s="2">
        <v>45383</v>
      </c>
      <c r="C60" s="2">
        <v>45473</v>
      </c>
      <c r="D60" s="3" t="s">
        <v>107</v>
      </c>
      <c r="E60" s="3" t="s">
        <v>134</v>
      </c>
      <c r="F60" s="3" t="s">
        <v>109</v>
      </c>
      <c r="G60" s="3" t="s">
        <v>134</v>
      </c>
      <c r="H60" s="3" t="s">
        <v>135</v>
      </c>
      <c r="I60" s="3" t="s">
        <v>109</v>
      </c>
      <c r="J60" s="3" t="s">
        <v>70</v>
      </c>
      <c r="K60" s="3">
        <f>2195220/120240020*100</f>
        <v>1.8256982991187127</v>
      </c>
      <c r="L60" s="3">
        <f>2195220/120240020*100</f>
        <v>1.8256982991187127</v>
      </c>
      <c r="M60">
        <v>0</v>
      </c>
      <c r="N60" s="3">
        <f>0/120240020*100</f>
        <v>0</v>
      </c>
      <c r="O60" s="3" t="s">
        <v>52</v>
      </c>
      <c r="P60" s="3" t="s">
        <v>111</v>
      </c>
      <c r="Q60" s="3" t="s">
        <v>90</v>
      </c>
      <c r="R60" s="2">
        <v>45473</v>
      </c>
      <c r="S60" s="3" t="s">
        <v>177</v>
      </c>
    </row>
    <row r="61" spans="1:19" x14ac:dyDescent="0.25">
      <c r="A61">
        <v>2024</v>
      </c>
      <c r="B61" s="2">
        <v>45383</v>
      </c>
      <c r="C61" s="2">
        <v>45473</v>
      </c>
      <c r="D61" s="3" t="s">
        <v>144</v>
      </c>
      <c r="E61" s="3" t="s">
        <v>145</v>
      </c>
      <c r="F61" s="3" t="s">
        <v>145</v>
      </c>
      <c r="G61" s="3" t="s">
        <v>145</v>
      </c>
      <c r="H61" s="3" t="s">
        <v>145</v>
      </c>
      <c r="I61" s="3" t="s">
        <v>145</v>
      </c>
      <c r="J61" s="3" t="s">
        <v>145</v>
      </c>
      <c r="K61" s="3" t="s">
        <v>145</v>
      </c>
      <c r="L61" s="3" t="s">
        <v>145</v>
      </c>
      <c r="M61" t="s">
        <v>145</v>
      </c>
      <c r="N61" s="3" t="s">
        <v>145</v>
      </c>
      <c r="O61" s="3"/>
      <c r="P61" s="3" t="s">
        <v>145</v>
      </c>
      <c r="Q61" s="3" t="s">
        <v>146</v>
      </c>
      <c r="R61" s="2">
        <v>45473</v>
      </c>
      <c r="S61" s="3" t="s">
        <v>147</v>
      </c>
    </row>
    <row r="62" spans="1:19" x14ac:dyDescent="0.25">
      <c r="A62">
        <v>2024</v>
      </c>
      <c r="B62" s="2">
        <v>45383</v>
      </c>
      <c r="C62" s="2">
        <v>45473</v>
      </c>
      <c r="D62" s="5" t="s">
        <v>148</v>
      </c>
      <c r="E62" s="5" t="s">
        <v>149</v>
      </c>
      <c r="F62" t="s">
        <v>150</v>
      </c>
      <c r="G62" s="5" t="s">
        <v>151</v>
      </c>
      <c r="H62" s="5" t="s">
        <v>152</v>
      </c>
      <c r="I62" s="5" t="s">
        <v>153</v>
      </c>
      <c r="J62" s="5" t="s">
        <v>61</v>
      </c>
      <c r="K62">
        <v>1</v>
      </c>
      <c r="L62">
        <v>0</v>
      </c>
      <c r="M62" s="5" t="s">
        <v>154</v>
      </c>
      <c r="N62" s="6">
        <v>1</v>
      </c>
      <c r="O62" t="s">
        <v>52</v>
      </c>
      <c r="P62" s="5" t="s">
        <v>155</v>
      </c>
      <c r="Q62" s="5" t="s">
        <v>155</v>
      </c>
      <c r="R62" s="2">
        <v>45473</v>
      </c>
      <c r="S62" s="5" t="s">
        <v>156</v>
      </c>
    </row>
    <row r="63" spans="1:19" x14ac:dyDescent="0.25">
      <c r="A63">
        <v>2024</v>
      </c>
      <c r="B63" s="2">
        <v>45383</v>
      </c>
      <c r="C63" s="2">
        <v>45473</v>
      </c>
      <c r="D63" s="5" t="s">
        <v>148</v>
      </c>
      <c r="E63" s="5" t="s">
        <v>157</v>
      </c>
      <c r="F63" t="s">
        <v>150</v>
      </c>
      <c r="G63" s="5" t="s">
        <v>151</v>
      </c>
      <c r="H63" s="5" t="s">
        <v>152</v>
      </c>
      <c r="I63" s="5" t="s">
        <v>158</v>
      </c>
      <c r="J63" s="5" t="s">
        <v>61</v>
      </c>
      <c r="K63">
        <v>1</v>
      </c>
      <c r="L63">
        <v>187</v>
      </c>
      <c r="M63" s="5" t="s">
        <v>154</v>
      </c>
      <c r="N63" s="6">
        <v>0.26</v>
      </c>
      <c r="O63" t="s">
        <v>52</v>
      </c>
      <c r="P63" s="5" t="s">
        <v>155</v>
      </c>
      <c r="Q63" s="5" t="s">
        <v>155</v>
      </c>
      <c r="R63" s="2">
        <v>45473</v>
      </c>
    </row>
    <row r="64" spans="1:19" x14ac:dyDescent="0.25">
      <c r="A64">
        <v>2024</v>
      </c>
      <c r="B64" s="2">
        <v>45383</v>
      </c>
      <c r="C64" s="2">
        <v>45473</v>
      </c>
      <c r="D64" s="5" t="s">
        <v>148</v>
      </c>
      <c r="E64" s="5" t="s">
        <v>159</v>
      </c>
      <c r="F64" t="s">
        <v>150</v>
      </c>
      <c r="G64" s="5" t="s">
        <v>151</v>
      </c>
      <c r="H64" s="5" t="s">
        <v>152</v>
      </c>
      <c r="I64" s="5" t="s">
        <v>160</v>
      </c>
      <c r="J64" s="5" t="s">
        <v>61</v>
      </c>
      <c r="K64">
        <v>1</v>
      </c>
      <c r="L64">
        <v>44</v>
      </c>
      <c r="M64" s="5" t="s">
        <v>154</v>
      </c>
      <c r="N64" s="6">
        <v>0.14000000000000001</v>
      </c>
      <c r="O64" t="s">
        <v>52</v>
      </c>
      <c r="P64" s="5" t="s">
        <v>155</v>
      </c>
      <c r="Q64" s="5" t="s">
        <v>155</v>
      </c>
      <c r="R64" s="2">
        <v>45473</v>
      </c>
    </row>
    <row r="65" spans="1:19" x14ac:dyDescent="0.25">
      <c r="A65">
        <v>2024</v>
      </c>
      <c r="B65" s="2">
        <v>45383</v>
      </c>
      <c r="C65" s="2">
        <v>45473</v>
      </c>
      <c r="D65" s="5" t="s">
        <v>148</v>
      </c>
      <c r="E65" s="5" t="s">
        <v>161</v>
      </c>
      <c r="F65" t="s">
        <v>150</v>
      </c>
      <c r="G65" s="5" t="s">
        <v>151</v>
      </c>
      <c r="H65" s="5" t="s">
        <v>152</v>
      </c>
      <c r="I65" s="5" t="s">
        <v>162</v>
      </c>
      <c r="J65" s="5" t="s">
        <v>61</v>
      </c>
      <c r="K65">
        <v>1</v>
      </c>
      <c r="L65">
        <v>44</v>
      </c>
      <c r="M65" s="5" t="s">
        <v>154</v>
      </c>
      <c r="N65" s="6">
        <v>0.18</v>
      </c>
      <c r="O65" t="s">
        <v>52</v>
      </c>
      <c r="P65" s="5" t="s">
        <v>155</v>
      </c>
      <c r="Q65" s="5" t="s">
        <v>155</v>
      </c>
      <c r="R65" s="2">
        <v>45473</v>
      </c>
    </row>
    <row r="66" spans="1:19" x14ac:dyDescent="0.25">
      <c r="A66">
        <v>2024</v>
      </c>
      <c r="B66" s="2">
        <v>45383</v>
      </c>
      <c r="C66" s="2">
        <v>45473</v>
      </c>
      <c r="D66" s="5" t="s">
        <v>148</v>
      </c>
      <c r="E66" s="5" t="s">
        <v>163</v>
      </c>
      <c r="F66" t="s">
        <v>150</v>
      </c>
      <c r="G66" s="5" t="s">
        <v>151</v>
      </c>
      <c r="H66" s="5" t="s">
        <v>152</v>
      </c>
      <c r="I66" s="5" t="s">
        <v>164</v>
      </c>
      <c r="J66" s="5" t="s">
        <v>61</v>
      </c>
      <c r="K66">
        <v>1</v>
      </c>
      <c r="L66">
        <v>242</v>
      </c>
      <c r="M66" s="5" t="s">
        <v>154</v>
      </c>
      <c r="N66" s="6">
        <v>0.28000000000000003</v>
      </c>
      <c r="O66" t="s">
        <v>52</v>
      </c>
      <c r="P66" s="5" t="s">
        <v>155</v>
      </c>
      <c r="Q66" s="5" t="s">
        <v>155</v>
      </c>
      <c r="R66" s="2">
        <v>45473</v>
      </c>
    </row>
    <row r="67" spans="1:19" x14ac:dyDescent="0.25">
      <c r="A67">
        <v>2024</v>
      </c>
      <c r="B67" s="2">
        <v>45383</v>
      </c>
      <c r="C67" s="2">
        <v>45473</v>
      </c>
      <c r="D67" s="5" t="s">
        <v>148</v>
      </c>
      <c r="E67" s="5" t="s">
        <v>165</v>
      </c>
      <c r="F67" t="s">
        <v>150</v>
      </c>
      <c r="G67" s="5" t="s">
        <v>151</v>
      </c>
      <c r="H67" s="5" t="s">
        <v>152</v>
      </c>
      <c r="I67" s="5" t="s">
        <v>160</v>
      </c>
      <c r="J67" s="5" t="s">
        <v>61</v>
      </c>
      <c r="K67">
        <v>1</v>
      </c>
      <c r="L67">
        <v>44</v>
      </c>
      <c r="M67" s="5" t="s">
        <v>154</v>
      </c>
      <c r="N67" s="6">
        <v>0.04</v>
      </c>
      <c r="O67" t="s">
        <v>52</v>
      </c>
      <c r="P67" s="5" t="s">
        <v>155</v>
      </c>
      <c r="Q67" s="5" t="s">
        <v>155</v>
      </c>
      <c r="R67" s="2">
        <v>45473</v>
      </c>
    </row>
    <row r="68" spans="1:19" x14ac:dyDescent="0.25">
      <c r="A68">
        <v>2024</v>
      </c>
      <c r="B68" s="2">
        <v>45383</v>
      </c>
      <c r="C68" s="2">
        <v>45473</v>
      </c>
      <c r="D68" s="5" t="s">
        <v>148</v>
      </c>
      <c r="E68" s="5" t="s">
        <v>166</v>
      </c>
      <c r="F68" t="s">
        <v>150</v>
      </c>
      <c r="G68" s="5" t="s">
        <v>151</v>
      </c>
      <c r="H68" s="5" t="s">
        <v>152</v>
      </c>
      <c r="I68" s="5" t="s">
        <v>160</v>
      </c>
      <c r="J68" s="5" t="s">
        <v>61</v>
      </c>
      <c r="K68">
        <v>1</v>
      </c>
      <c r="L68">
        <v>55</v>
      </c>
      <c r="M68" s="5" t="s">
        <v>154</v>
      </c>
      <c r="N68" s="6">
        <v>0.27</v>
      </c>
      <c r="O68" t="s">
        <v>52</v>
      </c>
      <c r="P68" s="5" t="s">
        <v>155</v>
      </c>
      <c r="Q68" s="5" t="s">
        <v>155</v>
      </c>
      <c r="R68" s="2">
        <v>45473</v>
      </c>
    </row>
    <row r="69" spans="1:19" x14ac:dyDescent="0.25">
      <c r="A69">
        <v>2024</v>
      </c>
      <c r="B69" s="2">
        <v>45383</v>
      </c>
      <c r="C69" s="2">
        <v>45473</v>
      </c>
      <c r="Q69" t="s">
        <v>167</v>
      </c>
      <c r="R69" s="2">
        <v>45473</v>
      </c>
      <c r="S69" t="s">
        <v>168</v>
      </c>
    </row>
    <row r="70" spans="1:19" x14ac:dyDescent="0.25">
      <c r="A70">
        <v>2024</v>
      </c>
      <c r="B70" s="2">
        <v>45474</v>
      </c>
      <c r="C70" s="2">
        <v>45565</v>
      </c>
      <c r="D70" t="s">
        <v>182</v>
      </c>
      <c r="E70" t="s">
        <v>183</v>
      </c>
      <c r="F70" t="s">
        <v>184</v>
      </c>
      <c r="G70" t="s">
        <v>183</v>
      </c>
      <c r="H70" t="s">
        <v>185</v>
      </c>
      <c r="I70" t="s">
        <v>186</v>
      </c>
      <c r="J70" t="s">
        <v>187</v>
      </c>
      <c r="K70">
        <v>1500</v>
      </c>
      <c r="L70">
        <v>1600</v>
      </c>
      <c r="M70">
        <v>0</v>
      </c>
      <c r="N70" s="6">
        <v>1</v>
      </c>
      <c r="O70" t="s">
        <v>52</v>
      </c>
      <c r="P70" t="s">
        <v>188</v>
      </c>
      <c r="Q70" t="s">
        <v>189</v>
      </c>
      <c r="R70" s="2">
        <v>45565</v>
      </c>
    </row>
    <row r="71" spans="1:19" x14ac:dyDescent="0.25">
      <c r="A71">
        <v>2024</v>
      </c>
      <c r="B71" s="2">
        <v>45474</v>
      </c>
      <c r="C71" s="2">
        <v>45565</v>
      </c>
      <c r="D71" t="s">
        <v>136</v>
      </c>
      <c r="E71" t="s">
        <v>137</v>
      </c>
      <c r="F71" t="s">
        <v>138</v>
      </c>
      <c r="G71" t="s">
        <v>139</v>
      </c>
      <c r="H71" t="s">
        <v>140</v>
      </c>
      <c r="I71" t="s">
        <v>141</v>
      </c>
      <c r="J71" t="s">
        <v>70</v>
      </c>
      <c r="K71">
        <v>0</v>
      </c>
      <c r="L71">
        <v>0</v>
      </c>
      <c r="M71">
        <v>0</v>
      </c>
      <c r="N71" s="6">
        <v>0</v>
      </c>
      <c r="O71" t="s">
        <v>53</v>
      </c>
      <c r="P71" t="s">
        <v>142</v>
      </c>
      <c r="Q71" t="s">
        <v>143</v>
      </c>
      <c r="R71" s="2">
        <v>45565</v>
      </c>
    </row>
    <row r="72" spans="1:19" x14ac:dyDescent="0.25">
      <c r="A72">
        <v>2024</v>
      </c>
      <c r="B72" s="2">
        <v>45474</v>
      </c>
      <c r="C72" s="2">
        <v>45565</v>
      </c>
      <c r="D72" s="3" t="s">
        <v>54</v>
      </c>
      <c r="E72" s="3" t="s">
        <v>55</v>
      </c>
      <c r="F72" s="3" t="s">
        <v>58</v>
      </c>
      <c r="G72" s="3" t="s">
        <v>59</v>
      </c>
      <c r="H72" s="3" t="s">
        <v>60</v>
      </c>
      <c r="I72" s="3" t="s">
        <v>60</v>
      </c>
      <c r="J72" s="3" t="s">
        <v>61</v>
      </c>
      <c r="K72" s="3">
        <v>0</v>
      </c>
      <c r="L72" s="3">
        <v>200</v>
      </c>
      <c r="M72">
        <v>0</v>
      </c>
      <c r="N72" s="3">
        <v>0</v>
      </c>
      <c r="O72" s="3" t="s">
        <v>52</v>
      </c>
      <c r="P72" s="3" t="s">
        <v>190</v>
      </c>
      <c r="Q72" s="3" t="s">
        <v>191</v>
      </c>
      <c r="R72" s="2">
        <v>45565</v>
      </c>
      <c r="S72" s="3" t="s">
        <v>192</v>
      </c>
    </row>
    <row r="73" spans="1:19" x14ac:dyDescent="0.25">
      <c r="A73">
        <v>2024</v>
      </c>
      <c r="B73" s="2">
        <v>45474</v>
      </c>
      <c r="C73" s="2">
        <v>45565</v>
      </c>
      <c r="D73" s="3" t="s">
        <v>54</v>
      </c>
      <c r="E73" s="3" t="s">
        <v>56</v>
      </c>
      <c r="F73" s="3" t="s">
        <v>58</v>
      </c>
      <c r="G73" s="3" t="s">
        <v>56</v>
      </c>
      <c r="H73" s="3" t="s">
        <v>62</v>
      </c>
      <c r="I73" s="3" t="s">
        <v>63</v>
      </c>
      <c r="J73" s="3" t="s">
        <v>64</v>
      </c>
      <c r="K73" s="3">
        <v>2</v>
      </c>
      <c r="L73" s="3">
        <v>2</v>
      </c>
      <c r="M73">
        <v>0</v>
      </c>
      <c r="N73" s="3">
        <v>100</v>
      </c>
      <c r="O73" s="3" t="s">
        <v>52</v>
      </c>
      <c r="P73" s="3" t="s">
        <v>73</v>
      </c>
      <c r="Q73" s="3" t="s">
        <v>191</v>
      </c>
      <c r="R73" s="2">
        <v>45565</v>
      </c>
      <c r="S73" s="3" t="s">
        <v>193</v>
      </c>
    </row>
    <row r="74" spans="1:19" x14ac:dyDescent="0.25">
      <c r="A74">
        <v>2024</v>
      </c>
      <c r="B74" s="2">
        <v>45474</v>
      </c>
      <c r="C74" s="2">
        <v>45565</v>
      </c>
      <c r="D74" s="3" t="s">
        <v>54</v>
      </c>
      <c r="E74" s="3" t="s">
        <v>56</v>
      </c>
      <c r="F74" s="3" t="s">
        <v>58</v>
      </c>
      <c r="G74" s="3" t="s">
        <v>56</v>
      </c>
      <c r="H74" s="3" t="s">
        <v>65</v>
      </c>
      <c r="I74" s="3" t="s">
        <v>66</v>
      </c>
      <c r="J74" s="3" t="s">
        <v>64</v>
      </c>
      <c r="K74" s="3">
        <v>18</v>
      </c>
      <c r="L74" s="3">
        <v>18</v>
      </c>
      <c r="M74">
        <v>0</v>
      </c>
      <c r="N74" s="3">
        <v>22</v>
      </c>
      <c r="O74" s="3" t="s">
        <v>52</v>
      </c>
      <c r="P74" s="3" t="s">
        <v>73</v>
      </c>
      <c r="Q74" s="3" t="s">
        <v>191</v>
      </c>
      <c r="R74" s="2">
        <v>45565</v>
      </c>
      <c r="S74" s="3" t="s">
        <v>194</v>
      </c>
    </row>
    <row r="75" spans="1:19" x14ac:dyDescent="0.25">
      <c r="A75">
        <v>2024</v>
      </c>
      <c r="B75" s="2">
        <v>45474</v>
      </c>
      <c r="C75" s="2">
        <v>45565</v>
      </c>
      <c r="D75" s="3" t="s">
        <v>54</v>
      </c>
      <c r="E75" s="3" t="s">
        <v>56</v>
      </c>
      <c r="F75" s="3" t="s">
        <v>58</v>
      </c>
      <c r="G75" s="3" t="s">
        <v>56</v>
      </c>
      <c r="H75" s="3" t="s">
        <v>67</v>
      </c>
      <c r="I75" s="3" t="s">
        <v>68</v>
      </c>
      <c r="J75" s="3" t="s">
        <v>64</v>
      </c>
      <c r="K75" s="3">
        <v>0</v>
      </c>
      <c r="L75" s="3">
        <v>1</v>
      </c>
      <c r="M75">
        <v>0</v>
      </c>
      <c r="N75" s="3">
        <v>100</v>
      </c>
      <c r="O75" s="3" t="s">
        <v>52</v>
      </c>
      <c r="P75" s="3" t="s">
        <v>73</v>
      </c>
      <c r="Q75" s="3" t="s">
        <v>191</v>
      </c>
      <c r="R75" s="2">
        <v>45565</v>
      </c>
      <c r="S75" s="3" t="s">
        <v>195</v>
      </c>
    </row>
    <row r="76" spans="1:19" x14ac:dyDescent="0.25">
      <c r="A76">
        <v>2024</v>
      </c>
      <c r="B76" s="2">
        <v>45474</v>
      </c>
      <c r="C76" s="2">
        <v>45565</v>
      </c>
      <c r="D76" s="3" t="s">
        <v>54</v>
      </c>
      <c r="E76" s="3" t="s">
        <v>57</v>
      </c>
      <c r="F76" s="3" t="s">
        <v>58</v>
      </c>
      <c r="G76" s="3" t="s">
        <v>56</v>
      </c>
      <c r="H76" s="3" t="s">
        <v>69</v>
      </c>
      <c r="I76" s="3" t="s">
        <v>60</v>
      </c>
      <c r="J76" s="3" t="s">
        <v>70</v>
      </c>
      <c r="K76" s="3">
        <v>700</v>
      </c>
      <c r="L76" s="3">
        <v>682</v>
      </c>
      <c r="M76">
        <v>0</v>
      </c>
      <c r="N76" s="3">
        <v>92</v>
      </c>
      <c r="O76" s="3" t="s">
        <v>52</v>
      </c>
      <c r="P76" s="3" t="s">
        <v>190</v>
      </c>
      <c r="Q76" s="3" t="s">
        <v>191</v>
      </c>
      <c r="R76" s="2">
        <v>45565</v>
      </c>
      <c r="S76" s="3" t="s">
        <v>196</v>
      </c>
    </row>
    <row r="77" spans="1:19" x14ac:dyDescent="0.25">
      <c r="A77">
        <v>2024</v>
      </c>
      <c r="B77" s="2">
        <v>45474</v>
      </c>
      <c r="C77" s="2">
        <v>45565</v>
      </c>
      <c r="D77" s="3" t="s">
        <v>54</v>
      </c>
      <c r="E77" s="3" t="s">
        <v>56</v>
      </c>
      <c r="F77" s="3" t="s">
        <v>58</v>
      </c>
      <c r="G77" s="3" t="s">
        <v>56</v>
      </c>
      <c r="H77" s="3" t="s">
        <v>69</v>
      </c>
      <c r="I77" s="3" t="s">
        <v>60</v>
      </c>
      <c r="J77" s="3" t="s">
        <v>70</v>
      </c>
      <c r="K77" s="3">
        <v>300</v>
      </c>
      <c r="L77" s="3">
        <v>242</v>
      </c>
      <c r="M77">
        <v>0</v>
      </c>
      <c r="N77" s="3">
        <v>33</v>
      </c>
      <c r="O77" s="3" t="s">
        <v>52</v>
      </c>
      <c r="P77" s="3" t="s">
        <v>190</v>
      </c>
      <c r="Q77" s="3" t="s">
        <v>191</v>
      </c>
      <c r="R77" s="2">
        <v>45565</v>
      </c>
      <c r="S77" s="3" t="s">
        <v>197</v>
      </c>
    </row>
    <row r="78" spans="1:19" x14ac:dyDescent="0.25">
      <c r="A78">
        <v>2024</v>
      </c>
      <c r="B78" s="2">
        <v>45474</v>
      </c>
      <c r="C78" s="2">
        <v>45565</v>
      </c>
      <c r="D78" s="3" t="s">
        <v>54</v>
      </c>
      <c r="E78" s="3" t="s">
        <v>56</v>
      </c>
      <c r="F78" s="3" t="s">
        <v>58</v>
      </c>
      <c r="G78" s="3" t="s">
        <v>56</v>
      </c>
      <c r="H78" s="3" t="s">
        <v>69</v>
      </c>
      <c r="I78" s="3" t="s">
        <v>60</v>
      </c>
      <c r="J78" s="3" t="s">
        <v>70</v>
      </c>
      <c r="K78" s="3">
        <v>600</v>
      </c>
      <c r="L78" s="3">
        <v>980</v>
      </c>
      <c r="M78">
        <v>0</v>
      </c>
      <c r="N78" s="3">
        <v>42</v>
      </c>
      <c r="O78" s="3" t="s">
        <v>52</v>
      </c>
      <c r="P78" s="3" t="s">
        <v>190</v>
      </c>
      <c r="Q78" s="3" t="s">
        <v>191</v>
      </c>
      <c r="R78" s="2">
        <v>45565</v>
      </c>
      <c r="S78" s="3" t="s">
        <v>198</v>
      </c>
    </row>
    <row r="79" spans="1:19" x14ac:dyDescent="0.25">
      <c r="A79">
        <v>2024</v>
      </c>
      <c r="B79" s="2">
        <v>45474</v>
      </c>
      <c r="C79" s="2">
        <v>45565</v>
      </c>
      <c r="D79" s="3" t="s">
        <v>54</v>
      </c>
      <c r="E79" s="3" t="s">
        <v>56</v>
      </c>
      <c r="F79" s="3" t="s">
        <v>58</v>
      </c>
      <c r="G79" s="3" t="s">
        <v>56</v>
      </c>
      <c r="H79" s="3" t="s">
        <v>69</v>
      </c>
      <c r="I79" s="3" t="s">
        <v>60</v>
      </c>
      <c r="J79" s="3" t="s">
        <v>70</v>
      </c>
      <c r="K79" s="3">
        <v>600</v>
      </c>
      <c r="L79" s="3">
        <v>2003</v>
      </c>
      <c r="M79">
        <v>0</v>
      </c>
      <c r="N79" s="3">
        <v>176</v>
      </c>
      <c r="O79" s="3" t="s">
        <v>52</v>
      </c>
      <c r="P79" s="3" t="s">
        <v>73</v>
      </c>
      <c r="Q79" s="3" t="s">
        <v>191</v>
      </c>
      <c r="R79" s="2">
        <v>45565</v>
      </c>
      <c r="S79" s="3" t="s">
        <v>199</v>
      </c>
    </row>
    <row r="80" spans="1:19" x14ac:dyDescent="0.25">
      <c r="A80">
        <v>2024</v>
      </c>
      <c r="B80" s="2">
        <v>45474</v>
      </c>
      <c r="C80" s="2">
        <v>45565</v>
      </c>
      <c r="D80" s="3" t="s">
        <v>54</v>
      </c>
      <c r="E80" s="3" t="s">
        <v>55</v>
      </c>
      <c r="F80" s="3" t="s">
        <v>58</v>
      </c>
      <c r="G80" s="3" t="s">
        <v>59</v>
      </c>
      <c r="H80" s="3" t="s">
        <v>69</v>
      </c>
      <c r="I80" s="3" t="s">
        <v>60</v>
      </c>
      <c r="J80" s="3" t="s">
        <v>70</v>
      </c>
      <c r="K80">
        <v>1</v>
      </c>
      <c r="L80">
        <v>0</v>
      </c>
      <c r="M80">
        <v>0</v>
      </c>
      <c r="N80">
        <v>100</v>
      </c>
      <c r="O80" t="s">
        <v>52</v>
      </c>
      <c r="P80" s="5" t="s">
        <v>200</v>
      </c>
      <c r="Q80" s="3" t="s">
        <v>191</v>
      </c>
      <c r="R80" s="2">
        <v>45565</v>
      </c>
      <c r="S80" s="3" t="s">
        <v>201</v>
      </c>
    </row>
    <row r="81" spans="1:19" x14ac:dyDescent="0.25">
      <c r="A81">
        <v>2024</v>
      </c>
      <c r="B81" s="2">
        <v>45474</v>
      </c>
      <c r="C81" s="2">
        <v>45565</v>
      </c>
      <c r="D81" s="3" t="s">
        <v>54</v>
      </c>
      <c r="E81" s="3" t="s">
        <v>56</v>
      </c>
      <c r="F81" s="3" t="s">
        <v>58</v>
      </c>
      <c r="G81" s="3" t="s">
        <v>59</v>
      </c>
      <c r="H81" s="3" t="s">
        <v>69</v>
      </c>
      <c r="I81" s="7" t="s">
        <v>202</v>
      </c>
      <c r="J81" s="3" t="s">
        <v>70</v>
      </c>
      <c r="K81">
        <v>1</v>
      </c>
      <c r="L81">
        <v>187</v>
      </c>
      <c r="M81">
        <v>0</v>
      </c>
      <c r="N81">
        <v>61</v>
      </c>
      <c r="O81" t="s">
        <v>52</v>
      </c>
      <c r="P81" s="5" t="s">
        <v>200</v>
      </c>
      <c r="Q81" s="3" t="s">
        <v>191</v>
      </c>
      <c r="R81" s="2">
        <v>45565</v>
      </c>
      <c r="S81" s="3" t="s">
        <v>203</v>
      </c>
    </row>
    <row r="82" spans="1:19" x14ac:dyDescent="0.25">
      <c r="A82">
        <v>2024</v>
      </c>
      <c r="B82" s="2">
        <v>45474</v>
      </c>
      <c r="C82" s="2">
        <v>45565</v>
      </c>
      <c r="D82" s="3" t="s">
        <v>54</v>
      </c>
      <c r="E82" s="3" t="s">
        <v>56</v>
      </c>
      <c r="F82" s="3" t="s">
        <v>58</v>
      </c>
      <c r="G82" s="3" t="s">
        <v>59</v>
      </c>
      <c r="H82" s="3" t="s">
        <v>69</v>
      </c>
      <c r="I82" s="7" t="s">
        <v>160</v>
      </c>
      <c r="J82" s="3" t="s">
        <v>70</v>
      </c>
      <c r="K82">
        <v>1</v>
      </c>
      <c r="L82">
        <v>44</v>
      </c>
      <c r="M82">
        <v>0</v>
      </c>
      <c r="N82">
        <v>18</v>
      </c>
      <c r="O82" t="s">
        <v>52</v>
      </c>
      <c r="P82" s="5" t="s">
        <v>200</v>
      </c>
      <c r="Q82" s="3" t="s">
        <v>191</v>
      </c>
      <c r="R82" s="2">
        <v>45565</v>
      </c>
      <c r="S82" s="3" t="s">
        <v>204</v>
      </c>
    </row>
    <row r="83" spans="1:19" ht="27.75" customHeight="1" x14ac:dyDescent="0.25">
      <c r="A83">
        <v>2024</v>
      </c>
      <c r="B83" s="2">
        <v>45474</v>
      </c>
      <c r="C83" s="2">
        <v>45565</v>
      </c>
      <c r="D83" s="3" t="s">
        <v>54</v>
      </c>
      <c r="E83" s="3" t="s">
        <v>56</v>
      </c>
      <c r="F83" s="3" t="s">
        <v>58</v>
      </c>
      <c r="G83" s="3" t="s">
        <v>59</v>
      </c>
      <c r="H83" s="3" t="s">
        <v>69</v>
      </c>
      <c r="I83" s="8" t="s">
        <v>162</v>
      </c>
      <c r="J83" s="3" t="s">
        <v>70</v>
      </c>
      <c r="K83">
        <v>1</v>
      </c>
      <c r="L83">
        <v>44</v>
      </c>
      <c r="M83">
        <v>0</v>
      </c>
      <c r="N83">
        <v>43</v>
      </c>
      <c r="O83" t="s">
        <v>52</v>
      </c>
      <c r="P83" s="5" t="s">
        <v>200</v>
      </c>
      <c r="Q83" s="3" t="s">
        <v>191</v>
      </c>
      <c r="R83" s="2">
        <v>45565</v>
      </c>
      <c r="S83" s="3" t="s">
        <v>205</v>
      </c>
    </row>
    <row r="84" spans="1:19" ht="33" customHeight="1" x14ac:dyDescent="0.25">
      <c r="A84">
        <v>2024</v>
      </c>
      <c r="B84" s="2">
        <v>45474</v>
      </c>
      <c r="C84" s="2">
        <v>45565</v>
      </c>
      <c r="D84" s="3" t="s">
        <v>54</v>
      </c>
      <c r="E84" s="3" t="s">
        <v>57</v>
      </c>
      <c r="F84" s="3" t="s">
        <v>58</v>
      </c>
      <c r="G84" s="3" t="s">
        <v>59</v>
      </c>
      <c r="H84" s="3" t="s">
        <v>69</v>
      </c>
      <c r="I84" s="8" t="s">
        <v>164</v>
      </c>
      <c r="J84" s="3" t="s">
        <v>70</v>
      </c>
      <c r="K84">
        <v>1</v>
      </c>
      <c r="L84">
        <v>242</v>
      </c>
      <c r="M84">
        <v>0</v>
      </c>
      <c r="N84">
        <v>56</v>
      </c>
      <c r="O84" t="s">
        <v>52</v>
      </c>
      <c r="P84" s="5" t="s">
        <v>200</v>
      </c>
      <c r="Q84" s="3" t="s">
        <v>191</v>
      </c>
      <c r="R84" s="2">
        <v>45565</v>
      </c>
      <c r="S84" s="3" t="s">
        <v>206</v>
      </c>
    </row>
    <row r="85" spans="1:19" x14ac:dyDescent="0.25">
      <c r="A85">
        <v>2024</v>
      </c>
      <c r="B85" s="2">
        <v>45474</v>
      </c>
      <c r="C85" s="2">
        <v>45565</v>
      </c>
      <c r="D85" s="3" t="s">
        <v>54</v>
      </c>
      <c r="E85" s="3" t="s">
        <v>55</v>
      </c>
      <c r="F85" s="3" t="s">
        <v>58</v>
      </c>
      <c r="G85" s="3" t="s">
        <v>59</v>
      </c>
      <c r="H85" s="3" t="s">
        <v>69</v>
      </c>
      <c r="I85" s="7" t="s">
        <v>160</v>
      </c>
      <c r="J85" s="3" t="s">
        <v>70</v>
      </c>
      <c r="K85">
        <v>1</v>
      </c>
      <c r="L85">
        <v>44</v>
      </c>
      <c r="M85">
        <v>0</v>
      </c>
      <c r="N85">
        <v>9</v>
      </c>
      <c r="O85" t="s">
        <v>52</v>
      </c>
      <c r="P85" s="5" t="s">
        <v>200</v>
      </c>
      <c r="Q85" s="3" t="s">
        <v>191</v>
      </c>
      <c r="R85" s="2">
        <v>45565</v>
      </c>
      <c r="S85" s="3" t="s">
        <v>207</v>
      </c>
    </row>
    <row r="86" spans="1:19" x14ac:dyDescent="0.25">
      <c r="A86">
        <v>2024</v>
      </c>
      <c r="B86" s="2">
        <v>45474</v>
      </c>
      <c r="C86" s="2">
        <v>45565</v>
      </c>
      <c r="D86" s="3" t="s">
        <v>54</v>
      </c>
      <c r="E86" s="3" t="s">
        <v>55</v>
      </c>
      <c r="F86" s="3" t="s">
        <v>58</v>
      </c>
      <c r="G86" s="3" t="s">
        <v>59</v>
      </c>
      <c r="H86" s="3" t="s">
        <v>69</v>
      </c>
      <c r="I86" s="7" t="s">
        <v>160</v>
      </c>
      <c r="J86" s="3" t="s">
        <v>70</v>
      </c>
      <c r="K86">
        <v>1</v>
      </c>
      <c r="L86">
        <v>55</v>
      </c>
      <c r="M86">
        <v>0</v>
      </c>
      <c r="N86">
        <v>75</v>
      </c>
      <c r="O86" t="s">
        <v>52</v>
      </c>
      <c r="P86" s="5" t="s">
        <v>200</v>
      </c>
      <c r="Q86" s="3" t="s">
        <v>191</v>
      </c>
      <c r="R86" s="2">
        <v>45565</v>
      </c>
      <c r="S86" s="3" t="s">
        <v>208</v>
      </c>
    </row>
    <row r="87" spans="1:19" ht="45" x14ac:dyDescent="0.25">
      <c r="A87">
        <v>2024</v>
      </c>
      <c r="B87" s="2">
        <v>45474</v>
      </c>
      <c r="C87" s="2">
        <v>45565</v>
      </c>
      <c r="D87" s="3" t="s">
        <v>107</v>
      </c>
      <c r="E87" s="3" t="s">
        <v>108</v>
      </c>
      <c r="F87" s="3" t="s">
        <v>109</v>
      </c>
      <c r="G87" s="3" t="s">
        <v>108</v>
      </c>
      <c r="H87" s="3" t="s">
        <v>110</v>
      </c>
      <c r="I87" s="7" t="s">
        <v>109</v>
      </c>
      <c r="J87" s="3" t="s">
        <v>70</v>
      </c>
      <c r="K87">
        <v>750</v>
      </c>
      <c r="L87">
        <v>750</v>
      </c>
      <c r="M87">
        <v>0</v>
      </c>
      <c r="N87">
        <v>0.42849999999999999</v>
      </c>
      <c r="O87" t="s">
        <v>52</v>
      </c>
      <c r="P87" s="5" t="s">
        <v>111</v>
      </c>
      <c r="Q87" s="3" t="s">
        <v>209</v>
      </c>
      <c r="R87" s="2">
        <v>45565</v>
      </c>
      <c r="S87" s="3" t="s">
        <v>176</v>
      </c>
    </row>
    <row r="88" spans="1:19" ht="30" x14ac:dyDescent="0.25">
      <c r="A88">
        <v>2024</v>
      </c>
      <c r="B88" s="2">
        <v>45474</v>
      </c>
      <c r="C88" s="2">
        <v>45565</v>
      </c>
      <c r="D88" s="3" t="s">
        <v>107</v>
      </c>
      <c r="E88" s="3" t="s">
        <v>113</v>
      </c>
      <c r="F88" s="3" t="s">
        <v>114</v>
      </c>
      <c r="G88" s="3" t="s">
        <v>113</v>
      </c>
      <c r="H88" s="3" t="s">
        <v>115</v>
      </c>
      <c r="I88" s="7" t="s">
        <v>114</v>
      </c>
      <c r="J88" s="3" t="s">
        <v>61</v>
      </c>
      <c r="K88">
        <f>104507000/120240020*100</f>
        <v>86.915321537704344</v>
      </c>
      <c r="L88">
        <f>104507000/120240020*100</f>
        <v>86.915321537704344</v>
      </c>
      <c r="M88">
        <v>0</v>
      </c>
      <c r="N88">
        <f>0/120240020*100</f>
        <v>0</v>
      </c>
      <c r="O88" t="s">
        <v>52</v>
      </c>
      <c r="P88" s="5" t="s">
        <v>111</v>
      </c>
      <c r="Q88" s="3" t="s">
        <v>90</v>
      </c>
      <c r="R88" s="2">
        <v>45565</v>
      </c>
      <c r="S88" s="3" t="s">
        <v>177</v>
      </c>
    </row>
    <row r="89" spans="1:19" ht="30" x14ac:dyDescent="0.25">
      <c r="A89">
        <v>2024</v>
      </c>
      <c r="B89" s="2">
        <v>45474</v>
      </c>
      <c r="C89" s="2">
        <v>45565</v>
      </c>
      <c r="D89" s="3" t="s">
        <v>107</v>
      </c>
      <c r="E89" s="3" t="s">
        <v>116</v>
      </c>
      <c r="F89" s="3" t="s">
        <v>117</v>
      </c>
      <c r="G89" s="3" t="s">
        <v>116</v>
      </c>
      <c r="H89" s="3" t="s">
        <v>118</v>
      </c>
      <c r="I89" s="7" t="s">
        <v>117</v>
      </c>
      <c r="J89" s="3" t="s">
        <v>70</v>
      </c>
      <c r="K89">
        <f>27188/122400*100</f>
        <v>22.212418300653596</v>
      </c>
      <c r="L89">
        <f>27188/122400*100</f>
        <v>22.212418300653596</v>
      </c>
      <c r="M89">
        <v>0</v>
      </c>
      <c r="N89">
        <v>0.22209999999999999</v>
      </c>
      <c r="O89" t="s">
        <v>52</v>
      </c>
      <c r="P89" s="5" t="s">
        <v>111</v>
      </c>
      <c r="Q89" s="3" t="s">
        <v>90</v>
      </c>
      <c r="R89" s="2">
        <v>45565</v>
      </c>
      <c r="S89" s="3" t="s">
        <v>178</v>
      </c>
    </row>
    <row r="90" spans="1:19" ht="30" x14ac:dyDescent="0.25">
      <c r="A90">
        <v>2024</v>
      </c>
      <c r="B90" s="2">
        <v>45474</v>
      </c>
      <c r="C90" s="2">
        <v>45565</v>
      </c>
      <c r="D90" s="3" t="s">
        <v>107</v>
      </c>
      <c r="E90" s="3" t="s">
        <v>119</v>
      </c>
      <c r="F90" s="3" t="s">
        <v>120</v>
      </c>
      <c r="G90" s="3" t="s">
        <v>119</v>
      </c>
      <c r="H90" s="3" t="s">
        <v>121</v>
      </c>
      <c r="I90" s="7" t="s">
        <v>120</v>
      </c>
      <c r="J90" s="3" t="s">
        <v>70</v>
      </c>
      <c r="K90">
        <f>5705200/5705200*100</f>
        <v>100</v>
      </c>
      <c r="L90">
        <f>5705200/5705200*100</f>
        <v>100</v>
      </c>
      <c r="M90">
        <v>0</v>
      </c>
      <c r="N90">
        <v>0.44940000000000002</v>
      </c>
      <c r="O90" t="s">
        <v>52</v>
      </c>
      <c r="P90" s="5" t="s">
        <v>111</v>
      </c>
      <c r="Q90" s="3" t="s">
        <v>90</v>
      </c>
      <c r="R90" s="2">
        <v>45565</v>
      </c>
      <c r="S90" s="3" t="s">
        <v>179</v>
      </c>
    </row>
    <row r="91" spans="1:19" x14ac:dyDescent="0.25">
      <c r="A91">
        <v>2024</v>
      </c>
      <c r="B91" s="2">
        <v>45474</v>
      </c>
      <c r="C91" s="2">
        <v>45565</v>
      </c>
      <c r="D91" s="3" t="s">
        <v>107</v>
      </c>
      <c r="E91" s="3" t="s">
        <v>122</v>
      </c>
      <c r="F91" s="3" t="s">
        <v>123</v>
      </c>
      <c r="G91" s="3" t="s">
        <v>122</v>
      </c>
      <c r="H91" s="3" t="s">
        <v>124</v>
      </c>
      <c r="I91" s="7" t="s">
        <v>123</v>
      </c>
      <c r="J91" s="3" t="s">
        <v>61</v>
      </c>
      <c r="K91">
        <f>10/10*100</f>
        <v>100</v>
      </c>
      <c r="L91">
        <f>10/10*100</f>
        <v>100</v>
      </c>
      <c r="M91">
        <v>0</v>
      </c>
      <c r="N91">
        <v>0</v>
      </c>
      <c r="O91" t="s">
        <v>52</v>
      </c>
      <c r="P91" s="5" t="s">
        <v>111</v>
      </c>
      <c r="Q91" s="3" t="s">
        <v>90</v>
      </c>
      <c r="R91" s="2">
        <v>45565</v>
      </c>
      <c r="S91" s="3" t="s">
        <v>180</v>
      </c>
    </row>
    <row r="92" spans="1:19" ht="30" x14ac:dyDescent="0.25">
      <c r="A92">
        <v>2024</v>
      </c>
      <c r="B92" s="2">
        <v>45474</v>
      </c>
      <c r="C92" s="2">
        <v>45565</v>
      </c>
      <c r="D92" s="3" t="s">
        <v>107</v>
      </c>
      <c r="E92" s="3" t="s">
        <v>125</v>
      </c>
      <c r="F92" s="3" t="s">
        <v>126</v>
      </c>
      <c r="G92" s="3" t="s">
        <v>125</v>
      </c>
      <c r="H92" s="3" t="s">
        <v>127</v>
      </c>
      <c r="I92" s="7" t="s">
        <v>126</v>
      </c>
      <c r="J92" s="3" t="s">
        <v>70</v>
      </c>
      <c r="K92">
        <f>340/706*100</f>
        <v>48.158640226628897</v>
      </c>
      <c r="L92">
        <f>340/706*100</f>
        <v>48.158640226628897</v>
      </c>
      <c r="M92">
        <v>0</v>
      </c>
      <c r="N92">
        <v>0.45040000000000002</v>
      </c>
      <c r="O92" t="s">
        <v>52</v>
      </c>
      <c r="P92" s="5" t="s">
        <v>111</v>
      </c>
      <c r="Q92" s="3" t="s">
        <v>90</v>
      </c>
      <c r="R92" s="2">
        <v>45565</v>
      </c>
      <c r="S92" s="3" t="s">
        <v>181</v>
      </c>
    </row>
    <row r="93" spans="1:19" ht="30" x14ac:dyDescent="0.25">
      <c r="A93">
        <v>2024</v>
      </c>
      <c r="B93" s="2">
        <v>45474</v>
      </c>
      <c r="C93" s="2">
        <v>45565</v>
      </c>
      <c r="D93" s="3" t="s">
        <v>107</v>
      </c>
      <c r="E93" s="3" t="s">
        <v>128</v>
      </c>
      <c r="F93" s="3" t="s">
        <v>129</v>
      </c>
      <c r="G93" s="3" t="s">
        <v>128</v>
      </c>
      <c r="H93" s="3" t="s">
        <v>130</v>
      </c>
      <c r="I93" s="7" t="s">
        <v>129</v>
      </c>
      <c r="J93" s="3" t="s">
        <v>61</v>
      </c>
      <c r="K93">
        <f>18170/94499*100</f>
        <v>19.227716695414763</v>
      </c>
      <c r="L93">
        <f>18170/94499*100</f>
        <v>19.227716695414763</v>
      </c>
      <c r="M93">
        <v>0</v>
      </c>
      <c r="N93">
        <v>0.1573</v>
      </c>
      <c r="O93" t="s">
        <v>52</v>
      </c>
      <c r="P93" s="5" t="s">
        <v>111</v>
      </c>
      <c r="Q93" s="3" t="s">
        <v>90</v>
      </c>
      <c r="R93" s="2">
        <v>45565</v>
      </c>
      <c r="S93" s="3" t="s">
        <v>179</v>
      </c>
    </row>
    <row r="94" spans="1:19" x14ac:dyDescent="0.25">
      <c r="A94">
        <v>2024</v>
      </c>
      <c r="B94" s="2">
        <v>45474</v>
      </c>
      <c r="C94" s="2">
        <v>45565</v>
      </c>
      <c r="D94" s="3" t="s">
        <v>107</v>
      </c>
      <c r="E94" s="3" t="s">
        <v>131</v>
      </c>
      <c r="F94" s="3" t="s">
        <v>123</v>
      </c>
      <c r="G94" s="3" t="s">
        <v>131</v>
      </c>
      <c r="H94" s="3" t="s">
        <v>132</v>
      </c>
      <c r="I94" s="7" t="s">
        <v>123</v>
      </c>
      <c r="J94" s="3" t="s">
        <v>133</v>
      </c>
      <c r="K94">
        <f>3250000/120240020*100</f>
        <v>2.7029270287879195</v>
      </c>
      <c r="L94">
        <f>3250000/120240020*100</f>
        <v>2.7029270287879195</v>
      </c>
      <c r="M94">
        <v>0</v>
      </c>
      <c r="N94">
        <v>0</v>
      </c>
      <c r="O94" t="s">
        <v>52</v>
      </c>
      <c r="P94" s="5" t="s">
        <v>111</v>
      </c>
      <c r="Q94" s="3" t="s">
        <v>90</v>
      </c>
      <c r="R94" s="2">
        <v>45565</v>
      </c>
      <c r="S94" s="3" t="s">
        <v>177</v>
      </c>
    </row>
    <row r="95" spans="1:19" ht="45" x14ac:dyDescent="0.25">
      <c r="A95">
        <v>2024</v>
      </c>
      <c r="B95" s="2">
        <v>45474</v>
      </c>
      <c r="C95" s="2">
        <v>45565</v>
      </c>
      <c r="D95" s="3" t="s">
        <v>107</v>
      </c>
      <c r="E95" s="3" t="s">
        <v>134</v>
      </c>
      <c r="F95" s="3" t="s">
        <v>109</v>
      </c>
      <c r="G95" s="3" t="s">
        <v>134</v>
      </c>
      <c r="H95" s="3" t="s">
        <v>135</v>
      </c>
      <c r="I95" s="7" t="s">
        <v>109</v>
      </c>
      <c r="J95" s="3" t="s">
        <v>70</v>
      </c>
      <c r="K95">
        <f>2195220/120240020*100</f>
        <v>1.8256982991187127</v>
      </c>
      <c r="L95">
        <f>2195220/120240020*100</f>
        <v>1.8256982991187127</v>
      </c>
      <c r="M95">
        <v>0</v>
      </c>
      <c r="N95">
        <v>0</v>
      </c>
      <c r="O95" t="s">
        <v>52</v>
      </c>
      <c r="P95" s="5" t="s">
        <v>111</v>
      </c>
      <c r="Q95" s="3" t="s">
        <v>90</v>
      </c>
      <c r="R95" s="2">
        <v>45565</v>
      </c>
      <c r="S95" s="3" t="s">
        <v>177</v>
      </c>
    </row>
    <row r="96" spans="1:19" x14ac:dyDescent="0.25">
      <c r="A96">
        <v>2024</v>
      </c>
      <c r="B96" s="2">
        <v>45474</v>
      </c>
      <c r="C96" s="2">
        <v>45565</v>
      </c>
      <c r="D96" s="3" t="s">
        <v>144</v>
      </c>
      <c r="E96" s="3" t="s">
        <v>145</v>
      </c>
      <c r="F96" s="3" t="s">
        <v>145</v>
      </c>
      <c r="G96" s="3" t="s">
        <v>145</v>
      </c>
      <c r="H96" s="3" t="s">
        <v>145</v>
      </c>
      <c r="I96" s="7" t="s">
        <v>145</v>
      </c>
      <c r="J96" s="3" t="s">
        <v>145</v>
      </c>
      <c r="K96" t="s">
        <v>145</v>
      </c>
      <c r="L96" t="s">
        <v>145</v>
      </c>
      <c r="M96" t="s">
        <v>145</v>
      </c>
      <c r="N96" t="s">
        <v>145</v>
      </c>
      <c r="P96" s="5" t="s">
        <v>145</v>
      </c>
      <c r="Q96" s="3" t="s">
        <v>146</v>
      </c>
      <c r="R96" s="2">
        <v>45565</v>
      </c>
      <c r="S96" s="3" t="s">
        <v>147</v>
      </c>
    </row>
    <row r="97" spans="1:19" x14ac:dyDescent="0.25">
      <c r="A97">
        <v>2024</v>
      </c>
      <c r="B97" s="2">
        <v>45474</v>
      </c>
      <c r="C97" s="2">
        <v>45565</v>
      </c>
      <c r="Q97" t="s">
        <v>210</v>
      </c>
      <c r="R97" s="2">
        <v>45565</v>
      </c>
      <c r="S97" t="s">
        <v>211</v>
      </c>
    </row>
    <row r="98" spans="1:19" x14ac:dyDescent="0.25">
      <c r="A98">
        <v>2024</v>
      </c>
      <c r="B98" s="2">
        <v>45566</v>
      </c>
      <c r="C98" s="2">
        <v>45657</v>
      </c>
      <c r="D98" t="s">
        <v>182</v>
      </c>
      <c r="E98" t="s">
        <v>183</v>
      </c>
      <c r="F98" t="s">
        <v>184</v>
      </c>
      <c r="G98" t="s">
        <v>183</v>
      </c>
      <c r="H98" t="s">
        <v>185</v>
      </c>
      <c r="I98" t="s">
        <v>186</v>
      </c>
      <c r="J98" t="s">
        <v>187</v>
      </c>
      <c r="K98">
        <v>1500</v>
      </c>
      <c r="L98">
        <v>1600</v>
      </c>
      <c r="M98">
        <v>0</v>
      </c>
      <c r="N98" s="6">
        <v>1</v>
      </c>
      <c r="O98" t="s">
        <v>52</v>
      </c>
      <c r="P98" t="s">
        <v>188</v>
      </c>
      <c r="Q98" t="s">
        <v>189</v>
      </c>
      <c r="R98" s="2">
        <v>45657</v>
      </c>
    </row>
    <row r="99" spans="1:19" x14ac:dyDescent="0.25">
      <c r="A99">
        <v>2024</v>
      </c>
      <c r="B99" s="2">
        <v>45566</v>
      </c>
      <c r="C99" s="2">
        <v>45657</v>
      </c>
      <c r="D99" t="s">
        <v>136</v>
      </c>
      <c r="E99" t="s">
        <v>137</v>
      </c>
      <c r="F99" t="s">
        <v>138</v>
      </c>
      <c r="G99" t="s">
        <v>139</v>
      </c>
      <c r="H99" t="s">
        <v>140</v>
      </c>
      <c r="I99" t="s">
        <v>141</v>
      </c>
      <c r="J99" t="s">
        <v>70</v>
      </c>
      <c r="K99">
        <v>0</v>
      </c>
      <c r="L99">
        <v>0</v>
      </c>
      <c r="M99">
        <v>0</v>
      </c>
      <c r="N99" s="6">
        <v>0</v>
      </c>
      <c r="O99" t="s">
        <v>53</v>
      </c>
      <c r="P99" t="s">
        <v>142</v>
      </c>
      <c r="Q99" t="s">
        <v>143</v>
      </c>
      <c r="R99" s="2">
        <v>45657</v>
      </c>
    </row>
    <row r="100" spans="1:19" s="13" customFormat="1" x14ac:dyDescent="0.25">
      <c r="A100" s="13">
        <v>2024</v>
      </c>
      <c r="B100" s="14">
        <v>45566</v>
      </c>
      <c r="C100" s="14">
        <v>45657</v>
      </c>
      <c r="D100" s="15" t="s">
        <v>54</v>
      </c>
      <c r="E100" s="15" t="s">
        <v>55</v>
      </c>
      <c r="F100" s="15" t="s">
        <v>58</v>
      </c>
      <c r="G100" s="15" t="s">
        <v>59</v>
      </c>
      <c r="H100" s="15" t="s">
        <v>60</v>
      </c>
      <c r="I100" s="15" t="s">
        <v>60</v>
      </c>
      <c r="J100" s="15" t="s">
        <v>61</v>
      </c>
      <c r="K100" s="15">
        <v>0</v>
      </c>
      <c r="L100" s="15">
        <v>200</v>
      </c>
      <c r="M100" s="13">
        <v>0</v>
      </c>
      <c r="N100" s="15">
        <v>100</v>
      </c>
      <c r="O100" s="13" t="s">
        <v>52</v>
      </c>
      <c r="P100" s="15" t="s">
        <v>190</v>
      </c>
      <c r="Q100" s="15" t="s">
        <v>191</v>
      </c>
      <c r="R100" s="14">
        <v>45657</v>
      </c>
      <c r="S100" s="15" t="s">
        <v>192</v>
      </c>
    </row>
    <row r="101" spans="1:19" s="13" customFormat="1" x14ac:dyDescent="0.25">
      <c r="A101" s="13">
        <v>2024</v>
      </c>
      <c r="B101" s="14">
        <v>45566</v>
      </c>
      <c r="C101" s="14">
        <v>45657</v>
      </c>
      <c r="D101" s="15" t="s">
        <v>54</v>
      </c>
      <c r="E101" s="15" t="s">
        <v>56</v>
      </c>
      <c r="F101" s="15" t="s">
        <v>58</v>
      </c>
      <c r="G101" s="15" t="s">
        <v>56</v>
      </c>
      <c r="H101" s="15" t="s">
        <v>62</v>
      </c>
      <c r="I101" s="15" t="s">
        <v>63</v>
      </c>
      <c r="J101" s="15" t="s">
        <v>64</v>
      </c>
      <c r="K101" s="15">
        <v>2</v>
      </c>
      <c r="L101" s="15">
        <v>2</v>
      </c>
      <c r="M101" s="13">
        <v>0</v>
      </c>
      <c r="N101" s="15">
        <v>100</v>
      </c>
      <c r="O101" s="13" t="s">
        <v>52</v>
      </c>
      <c r="P101" s="15" t="s">
        <v>73</v>
      </c>
      <c r="Q101" s="15" t="s">
        <v>191</v>
      </c>
      <c r="R101" s="14">
        <v>45657</v>
      </c>
      <c r="S101" s="15" t="s">
        <v>193</v>
      </c>
    </row>
    <row r="102" spans="1:19" s="13" customFormat="1" x14ac:dyDescent="0.25">
      <c r="A102" s="13">
        <v>2024</v>
      </c>
      <c r="B102" s="14">
        <v>45566</v>
      </c>
      <c r="C102" s="14">
        <v>45657</v>
      </c>
      <c r="D102" s="15" t="s">
        <v>54</v>
      </c>
      <c r="E102" s="15" t="s">
        <v>56</v>
      </c>
      <c r="F102" s="15" t="s">
        <v>58</v>
      </c>
      <c r="G102" s="15" t="s">
        <v>56</v>
      </c>
      <c r="H102" s="15" t="s">
        <v>65</v>
      </c>
      <c r="I102" s="15" t="s">
        <v>66</v>
      </c>
      <c r="J102" s="15" t="s">
        <v>64</v>
      </c>
      <c r="K102" s="15">
        <v>18</v>
      </c>
      <c r="L102" s="15">
        <v>18</v>
      </c>
      <c r="M102" s="13">
        <v>0</v>
      </c>
      <c r="N102" s="15">
        <v>28</v>
      </c>
      <c r="O102" s="13" t="s">
        <v>52</v>
      </c>
      <c r="P102" s="15" t="s">
        <v>73</v>
      </c>
      <c r="Q102" s="15" t="s">
        <v>191</v>
      </c>
      <c r="R102" s="14">
        <v>45657</v>
      </c>
      <c r="S102" s="15" t="s">
        <v>194</v>
      </c>
    </row>
    <row r="103" spans="1:19" s="13" customFormat="1" x14ac:dyDescent="0.25">
      <c r="A103" s="13">
        <v>2024</v>
      </c>
      <c r="B103" s="14">
        <v>45566</v>
      </c>
      <c r="C103" s="14">
        <v>45657</v>
      </c>
      <c r="D103" s="15" t="s">
        <v>54</v>
      </c>
      <c r="E103" s="15" t="s">
        <v>56</v>
      </c>
      <c r="F103" s="15" t="s">
        <v>58</v>
      </c>
      <c r="G103" s="15" t="s">
        <v>56</v>
      </c>
      <c r="H103" s="15" t="s">
        <v>67</v>
      </c>
      <c r="I103" s="15" t="s">
        <v>68</v>
      </c>
      <c r="J103" s="15" t="s">
        <v>64</v>
      </c>
      <c r="K103" s="15">
        <v>0</v>
      </c>
      <c r="L103" s="15">
        <v>1</v>
      </c>
      <c r="M103" s="13">
        <v>0</v>
      </c>
      <c r="N103" s="15">
        <v>100</v>
      </c>
      <c r="O103" s="13" t="s">
        <v>52</v>
      </c>
      <c r="P103" s="15" t="s">
        <v>73</v>
      </c>
      <c r="Q103" s="15" t="s">
        <v>191</v>
      </c>
      <c r="R103" s="14">
        <v>45657</v>
      </c>
      <c r="S103" s="15" t="s">
        <v>195</v>
      </c>
    </row>
    <row r="104" spans="1:19" s="13" customFormat="1" x14ac:dyDescent="0.25">
      <c r="A104" s="13">
        <v>2024</v>
      </c>
      <c r="B104" s="14">
        <v>45566</v>
      </c>
      <c r="C104" s="14">
        <v>45657</v>
      </c>
      <c r="D104" s="15" t="s">
        <v>54</v>
      </c>
      <c r="E104" s="15" t="s">
        <v>57</v>
      </c>
      <c r="F104" s="15" t="s">
        <v>58</v>
      </c>
      <c r="G104" s="15" t="s">
        <v>56</v>
      </c>
      <c r="H104" s="15" t="s">
        <v>69</v>
      </c>
      <c r="I104" s="15" t="s">
        <v>60</v>
      </c>
      <c r="J104" s="15" t="s">
        <v>70</v>
      </c>
      <c r="K104" s="15">
        <v>700</v>
      </c>
      <c r="L104" s="15">
        <v>682</v>
      </c>
      <c r="M104" s="13">
        <v>0</v>
      </c>
      <c r="N104" s="15">
        <v>68</v>
      </c>
      <c r="O104" s="13" t="s">
        <v>52</v>
      </c>
      <c r="P104" s="15" t="s">
        <v>190</v>
      </c>
      <c r="Q104" s="15" t="s">
        <v>191</v>
      </c>
      <c r="R104" s="14">
        <v>45657</v>
      </c>
      <c r="S104" s="15" t="s">
        <v>212</v>
      </c>
    </row>
    <row r="105" spans="1:19" s="13" customFormat="1" x14ac:dyDescent="0.25">
      <c r="A105" s="13">
        <v>2024</v>
      </c>
      <c r="B105" s="14">
        <v>45566</v>
      </c>
      <c r="C105" s="14">
        <v>45657</v>
      </c>
      <c r="D105" s="15" t="s">
        <v>54</v>
      </c>
      <c r="E105" s="15" t="s">
        <v>56</v>
      </c>
      <c r="F105" s="15" t="s">
        <v>58</v>
      </c>
      <c r="G105" s="15" t="s">
        <v>56</v>
      </c>
      <c r="H105" s="15" t="s">
        <v>69</v>
      </c>
      <c r="I105" s="15" t="s">
        <v>60</v>
      </c>
      <c r="J105" s="15" t="s">
        <v>70</v>
      </c>
      <c r="K105" s="15">
        <v>300</v>
      </c>
      <c r="L105" s="15">
        <v>242</v>
      </c>
      <c r="M105" s="13">
        <v>0</v>
      </c>
      <c r="N105" s="15">
        <v>122</v>
      </c>
      <c r="O105" s="13" t="s">
        <v>52</v>
      </c>
      <c r="P105" s="15" t="s">
        <v>190</v>
      </c>
      <c r="Q105" s="15" t="s">
        <v>191</v>
      </c>
      <c r="R105" s="14">
        <v>45657</v>
      </c>
      <c r="S105" s="15" t="s">
        <v>197</v>
      </c>
    </row>
    <row r="106" spans="1:19" s="13" customFormat="1" x14ac:dyDescent="0.25">
      <c r="A106" s="13">
        <v>2024</v>
      </c>
      <c r="B106" s="14">
        <v>45566</v>
      </c>
      <c r="C106" s="14">
        <v>45657</v>
      </c>
      <c r="D106" s="15" t="s">
        <v>54</v>
      </c>
      <c r="E106" s="15" t="s">
        <v>56</v>
      </c>
      <c r="F106" s="15" t="s">
        <v>58</v>
      </c>
      <c r="G106" s="15" t="s">
        <v>56</v>
      </c>
      <c r="H106" s="15" t="s">
        <v>69</v>
      </c>
      <c r="I106" s="15" t="s">
        <v>60</v>
      </c>
      <c r="J106" s="15" t="s">
        <v>70</v>
      </c>
      <c r="K106" s="15">
        <v>600</v>
      </c>
      <c r="L106" s="15">
        <v>980</v>
      </c>
      <c r="M106" s="13">
        <v>0</v>
      </c>
      <c r="N106" s="15">
        <v>55</v>
      </c>
      <c r="O106" s="13" t="s">
        <v>52</v>
      </c>
      <c r="P106" s="15" t="s">
        <v>190</v>
      </c>
      <c r="Q106" s="15" t="s">
        <v>191</v>
      </c>
      <c r="R106" s="14">
        <v>45657</v>
      </c>
      <c r="S106" s="15" t="s">
        <v>213</v>
      </c>
    </row>
    <row r="107" spans="1:19" s="13" customFormat="1" x14ac:dyDescent="0.25">
      <c r="A107" s="13">
        <v>2024</v>
      </c>
      <c r="B107" s="14">
        <v>45566</v>
      </c>
      <c r="C107" s="14">
        <v>45657</v>
      </c>
      <c r="D107" s="15" t="s">
        <v>54</v>
      </c>
      <c r="E107" s="15" t="s">
        <v>56</v>
      </c>
      <c r="F107" s="15" t="s">
        <v>58</v>
      </c>
      <c r="G107" s="15" t="s">
        <v>56</v>
      </c>
      <c r="H107" s="15" t="s">
        <v>69</v>
      </c>
      <c r="I107" s="15" t="s">
        <v>60</v>
      </c>
      <c r="J107" s="15" t="s">
        <v>70</v>
      </c>
      <c r="K107" s="15">
        <v>600</v>
      </c>
      <c r="L107" s="15">
        <v>2003</v>
      </c>
      <c r="M107" s="13">
        <v>0</v>
      </c>
      <c r="N107" s="15">
        <v>170</v>
      </c>
      <c r="O107" s="13" t="s">
        <v>52</v>
      </c>
      <c r="P107" s="15" t="s">
        <v>73</v>
      </c>
      <c r="Q107" s="15" t="s">
        <v>191</v>
      </c>
      <c r="R107" s="14">
        <v>45657</v>
      </c>
      <c r="S107" s="15" t="s">
        <v>214</v>
      </c>
    </row>
    <row r="108" spans="1:19" s="13" customFormat="1" x14ac:dyDescent="0.25">
      <c r="A108" s="13">
        <v>2024</v>
      </c>
      <c r="B108" s="14">
        <v>45566</v>
      </c>
      <c r="C108" s="14">
        <v>45657</v>
      </c>
      <c r="D108" s="15" t="s">
        <v>54</v>
      </c>
      <c r="E108" s="15" t="s">
        <v>55</v>
      </c>
      <c r="F108" s="15" t="s">
        <v>58</v>
      </c>
      <c r="G108" s="15" t="s">
        <v>59</v>
      </c>
      <c r="H108" s="15" t="s">
        <v>69</v>
      </c>
      <c r="I108" s="15" t="s">
        <v>60</v>
      </c>
      <c r="J108" s="15" t="s">
        <v>70</v>
      </c>
      <c r="K108" s="13">
        <v>1</v>
      </c>
      <c r="L108" s="13">
        <v>0</v>
      </c>
      <c r="M108" s="13">
        <v>0</v>
      </c>
      <c r="N108" s="13">
        <v>100</v>
      </c>
      <c r="O108" s="13" t="s">
        <v>52</v>
      </c>
      <c r="P108" s="16" t="s">
        <v>200</v>
      </c>
      <c r="Q108" s="15" t="s">
        <v>191</v>
      </c>
      <c r="R108" s="14">
        <v>45657</v>
      </c>
      <c r="S108" s="15" t="s">
        <v>201</v>
      </c>
    </row>
    <row r="109" spans="1:19" s="13" customFormat="1" x14ac:dyDescent="0.25">
      <c r="A109" s="13">
        <v>2024</v>
      </c>
      <c r="B109" s="14">
        <v>45566</v>
      </c>
      <c r="C109" s="14">
        <v>45657</v>
      </c>
      <c r="D109" s="15" t="s">
        <v>54</v>
      </c>
      <c r="E109" s="15" t="s">
        <v>56</v>
      </c>
      <c r="F109" s="15" t="s">
        <v>58</v>
      </c>
      <c r="G109" s="15" t="s">
        <v>59</v>
      </c>
      <c r="H109" s="15" t="s">
        <v>69</v>
      </c>
      <c r="I109" s="17" t="s">
        <v>202</v>
      </c>
      <c r="J109" s="15" t="s">
        <v>70</v>
      </c>
      <c r="K109" s="13">
        <v>1</v>
      </c>
      <c r="L109" s="13">
        <v>187</v>
      </c>
      <c r="M109" s="13">
        <v>0</v>
      </c>
      <c r="N109" s="13">
        <v>71</v>
      </c>
      <c r="O109" s="13" t="s">
        <v>52</v>
      </c>
      <c r="P109" s="16" t="s">
        <v>200</v>
      </c>
      <c r="Q109" s="15" t="s">
        <v>191</v>
      </c>
      <c r="R109" s="14">
        <v>45657</v>
      </c>
      <c r="S109" s="15" t="s">
        <v>203</v>
      </c>
    </row>
    <row r="110" spans="1:19" s="13" customFormat="1" x14ac:dyDescent="0.25">
      <c r="A110" s="13">
        <v>2024</v>
      </c>
      <c r="B110" s="14">
        <v>45566</v>
      </c>
      <c r="C110" s="14">
        <v>45657</v>
      </c>
      <c r="D110" s="15" t="s">
        <v>54</v>
      </c>
      <c r="E110" s="15" t="s">
        <v>56</v>
      </c>
      <c r="F110" s="15" t="s">
        <v>58</v>
      </c>
      <c r="G110" s="15" t="s">
        <v>59</v>
      </c>
      <c r="H110" s="15" t="s">
        <v>69</v>
      </c>
      <c r="I110" s="17" t="s">
        <v>160</v>
      </c>
      <c r="J110" s="15" t="s">
        <v>70</v>
      </c>
      <c r="K110" s="13">
        <v>1</v>
      </c>
      <c r="L110" s="13">
        <v>44</v>
      </c>
      <c r="M110" s="13">
        <v>0</v>
      </c>
      <c r="N110" s="13">
        <v>0</v>
      </c>
      <c r="O110" s="13" t="s">
        <v>52</v>
      </c>
      <c r="P110" s="16" t="s">
        <v>200</v>
      </c>
      <c r="Q110" s="15" t="s">
        <v>191</v>
      </c>
      <c r="R110" s="14">
        <v>45657</v>
      </c>
      <c r="S110" s="15" t="s">
        <v>204</v>
      </c>
    </row>
    <row r="111" spans="1:19" s="13" customFormat="1" ht="27.75" customHeight="1" x14ac:dyDescent="0.25">
      <c r="A111" s="13">
        <v>2024</v>
      </c>
      <c r="B111" s="14">
        <v>45566</v>
      </c>
      <c r="C111" s="14">
        <v>45657</v>
      </c>
      <c r="D111" s="15" t="s">
        <v>54</v>
      </c>
      <c r="E111" s="15" t="s">
        <v>56</v>
      </c>
      <c r="F111" s="15" t="s">
        <v>58</v>
      </c>
      <c r="G111" s="15" t="s">
        <v>59</v>
      </c>
      <c r="H111" s="15" t="s">
        <v>69</v>
      </c>
      <c r="I111" s="18" t="s">
        <v>162</v>
      </c>
      <c r="J111" s="15" t="s">
        <v>70</v>
      </c>
      <c r="K111" s="13">
        <v>1</v>
      </c>
      <c r="L111" s="13">
        <v>44</v>
      </c>
      <c r="M111" s="13">
        <v>0</v>
      </c>
      <c r="N111" s="13">
        <v>88</v>
      </c>
      <c r="O111" s="13" t="s">
        <v>52</v>
      </c>
      <c r="P111" s="16" t="s">
        <v>200</v>
      </c>
      <c r="Q111" s="15" t="s">
        <v>191</v>
      </c>
      <c r="R111" s="14">
        <v>45657</v>
      </c>
      <c r="S111" s="15" t="s">
        <v>205</v>
      </c>
    </row>
    <row r="112" spans="1:19" s="13" customFormat="1" ht="33" customHeight="1" x14ac:dyDescent="0.25">
      <c r="A112" s="13">
        <v>2024</v>
      </c>
      <c r="B112" s="14">
        <v>45566</v>
      </c>
      <c r="C112" s="14">
        <v>45657</v>
      </c>
      <c r="D112" s="15" t="s">
        <v>54</v>
      </c>
      <c r="E112" s="15" t="s">
        <v>57</v>
      </c>
      <c r="F112" s="15" t="s">
        <v>58</v>
      </c>
      <c r="G112" s="15" t="s">
        <v>59</v>
      </c>
      <c r="H112" s="15" t="s">
        <v>69</v>
      </c>
      <c r="I112" s="18" t="s">
        <v>164</v>
      </c>
      <c r="J112" s="15" t="s">
        <v>70</v>
      </c>
      <c r="K112" s="13">
        <v>1</v>
      </c>
      <c r="L112" s="13">
        <v>242</v>
      </c>
      <c r="M112" s="13">
        <v>0</v>
      </c>
      <c r="N112" s="13">
        <v>64</v>
      </c>
      <c r="O112" s="13" t="s">
        <v>52</v>
      </c>
      <c r="P112" s="16" t="s">
        <v>200</v>
      </c>
      <c r="Q112" s="15" t="s">
        <v>191</v>
      </c>
      <c r="R112" s="14">
        <v>45657</v>
      </c>
      <c r="S112" s="15" t="s">
        <v>215</v>
      </c>
    </row>
    <row r="113" spans="1:19" s="13" customFormat="1" x14ac:dyDescent="0.25">
      <c r="A113" s="13">
        <v>2024</v>
      </c>
      <c r="B113" s="14">
        <v>45566</v>
      </c>
      <c r="C113" s="14">
        <v>45657</v>
      </c>
      <c r="D113" s="15" t="s">
        <v>54</v>
      </c>
      <c r="E113" s="15" t="s">
        <v>55</v>
      </c>
      <c r="F113" s="15" t="s">
        <v>58</v>
      </c>
      <c r="G113" s="15" t="s">
        <v>59</v>
      </c>
      <c r="H113" s="15" t="s">
        <v>69</v>
      </c>
      <c r="I113" s="17" t="s">
        <v>160</v>
      </c>
      <c r="J113" s="15" t="s">
        <v>70</v>
      </c>
      <c r="K113" s="13">
        <v>1</v>
      </c>
      <c r="L113" s="13">
        <v>44</v>
      </c>
      <c r="M113" s="13">
        <v>0</v>
      </c>
      <c r="N113" s="12">
        <v>14</v>
      </c>
      <c r="O113" s="13" t="s">
        <v>52</v>
      </c>
      <c r="P113" s="16" t="s">
        <v>200</v>
      </c>
      <c r="Q113" s="15" t="s">
        <v>191</v>
      </c>
      <c r="R113" s="14">
        <v>45657</v>
      </c>
      <c r="S113" s="15" t="s">
        <v>207</v>
      </c>
    </row>
    <row r="114" spans="1:19" s="13" customFormat="1" x14ac:dyDescent="0.25">
      <c r="A114" s="13">
        <v>2024</v>
      </c>
      <c r="B114" s="14">
        <v>45566</v>
      </c>
      <c r="C114" s="14">
        <v>45657</v>
      </c>
      <c r="D114" s="15" t="s">
        <v>54</v>
      </c>
      <c r="E114" s="15" t="s">
        <v>55</v>
      </c>
      <c r="F114" s="15" t="s">
        <v>58</v>
      </c>
      <c r="G114" s="15" t="s">
        <v>59</v>
      </c>
      <c r="H114" s="15" t="s">
        <v>69</v>
      </c>
      <c r="I114" s="17" t="s">
        <v>160</v>
      </c>
      <c r="J114" s="15" t="s">
        <v>70</v>
      </c>
      <c r="K114" s="13">
        <v>1</v>
      </c>
      <c r="L114" s="13">
        <v>55</v>
      </c>
      <c r="M114" s="13">
        <v>0</v>
      </c>
      <c r="N114" s="13">
        <v>100</v>
      </c>
      <c r="O114" s="13" t="s">
        <v>52</v>
      </c>
      <c r="P114" s="16" t="s">
        <v>200</v>
      </c>
      <c r="Q114" s="15" t="s">
        <v>191</v>
      </c>
      <c r="R114" s="14">
        <v>45657</v>
      </c>
      <c r="S114" s="15" t="s">
        <v>208</v>
      </c>
    </row>
    <row r="115" spans="1:19" ht="45" x14ac:dyDescent="0.25">
      <c r="A115">
        <v>2024</v>
      </c>
      <c r="B115" s="2">
        <v>45566</v>
      </c>
      <c r="C115" s="2">
        <v>45657</v>
      </c>
      <c r="D115" s="3" t="s">
        <v>107</v>
      </c>
      <c r="E115" s="3" t="s">
        <v>108</v>
      </c>
      <c r="F115" s="3" t="s">
        <v>109</v>
      </c>
      <c r="G115" s="3" t="s">
        <v>108</v>
      </c>
      <c r="H115" s="3" t="s">
        <v>110</v>
      </c>
      <c r="I115" s="7" t="s">
        <v>109</v>
      </c>
      <c r="J115" s="3" t="s">
        <v>70</v>
      </c>
      <c r="K115">
        <v>750</v>
      </c>
      <c r="L115">
        <v>750</v>
      </c>
      <c r="M115">
        <v>0</v>
      </c>
      <c r="N115">
        <v>0.42849999999999999</v>
      </c>
      <c r="O115" t="s">
        <v>52</v>
      </c>
      <c r="P115" s="5" t="s">
        <v>111</v>
      </c>
      <c r="Q115" s="3" t="s">
        <v>209</v>
      </c>
      <c r="R115" s="2">
        <v>45657</v>
      </c>
      <c r="S115" s="3" t="s">
        <v>176</v>
      </c>
    </row>
    <row r="116" spans="1:19" ht="30" x14ac:dyDescent="0.25">
      <c r="A116">
        <v>2024</v>
      </c>
      <c r="B116" s="2">
        <v>45566</v>
      </c>
      <c r="C116" s="2">
        <v>45657</v>
      </c>
      <c r="D116" s="3" t="s">
        <v>107</v>
      </c>
      <c r="E116" s="3" t="s">
        <v>113</v>
      </c>
      <c r="F116" s="3" t="s">
        <v>114</v>
      </c>
      <c r="G116" s="3" t="s">
        <v>113</v>
      </c>
      <c r="H116" s="3" t="s">
        <v>115</v>
      </c>
      <c r="I116" s="7" t="s">
        <v>114</v>
      </c>
      <c r="J116" s="3" t="s">
        <v>61</v>
      </c>
      <c r="K116">
        <f>104507000/120240020*100</f>
        <v>86.915321537704344</v>
      </c>
      <c r="L116">
        <f>104507000/120240020*100</f>
        <v>86.915321537704344</v>
      </c>
      <c r="M116">
        <v>0</v>
      </c>
      <c r="N116">
        <f>0/120240020*100</f>
        <v>0</v>
      </c>
      <c r="O116" t="s">
        <v>52</v>
      </c>
      <c r="P116" s="5" t="s">
        <v>111</v>
      </c>
      <c r="Q116" s="3" t="s">
        <v>90</v>
      </c>
      <c r="R116" s="2">
        <v>45657</v>
      </c>
      <c r="S116" s="3" t="s">
        <v>177</v>
      </c>
    </row>
    <row r="117" spans="1:19" ht="30" x14ac:dyDescent="0.25">
      <c r="A117">
        <v>2024</v>
      </c>
      <c r="B117" s="2">
        <v>45566</v>
      </c>
      <c r="C117" s="2">
        <v>45657</v>
      </c>
      <c r="D117" s="3" t="s">
        <v>107</v>
      </c>
      <c r="E117" s="3" t="s">
        <v>116</v>
      </c>
      <c r="F117" s="3" t="s">
        <v>117</v>
      </c>
      <c r="G117" s="3" t="s">
        <v>116</v>
      </c>
      <c r="H117" s="3" t="s">
        <v>118</v>
      </c>
      <c r="I117" s="7" t="s">
        <v>117</v>
      </c>
      <c r="J117" s="3" t="s">
        <v>70</v>
      </c>
      <c r="K117">
        <f>27188/122400*100</f>
        <v>22.212418300653596</v>
      </c>
      <c r="L117">
        <f>27188/122400*100</f>
        <v>22.212418300653596</v>
      </c>
      <c r="M117">
        <v>0</v>
      </c>
      <c r="N117">
        <v>0.22209999999999999</v>
      </c>
      <c r="O117" t="s">
        <v>52</v>
      </c>
      <c r="P117" s="5" t="s">
        <v>111</v>
      </c>
      <c r="Q117" s="3" t="s">
        <v>90</v>
      </c>
      <c r="R117" s="2">
        <v>45657</v>
      </c>
      <c r="S117" s="3" t="s">
        <v>178</v>
      </c>
    </row>
    <row r="118" spans="1:19" ht="30" x14ac:dyDescent="0.25">
      <c r="A118">
        <v>2024</v>
      </c>
      <c r="B118" s="2">
        <v>45566</v>
      </c>
      <c r="C118" s="2">
        <v>45657</v>
      </c>
      <c r="D118" s="3" t="s">
        <v>107</v>
      </c>
      <c r="E118" s="3" t="s">
        <v>119</v>
      </c>
      <c r="F118" s="3" t="s">
        <v>120</v>
      </c>
      <c r="G118" s="3" t="s">
        <v>119</v>
      </c>
      <c r="H118" s="3" t="s">
        <v>121</v>
      </c>
      <c r="I118" s="7" t="s">
        <v>120</v>
      </c>
      <c r="J118" s="3" t="s">
        <v>70</v>
      </c>
      <c r="K118">
        <f>5705200/5705200*100</f>
        <v>100</v>
      </c>
      <c r="L118">
        <f>5705200/5705200*100</f>
        <v>100</v>
      </c>
      <c r="M118">
        <v>0</v>
      </c>
      <c r="N118">
        <v>0.44940000000000002</v>
      </c>
      <c r="O118" t="s">
        <v>52</v>
      </c>
      <c r="P118" s="5" t="s">
        <v>111</v>
      </c>
      <c r="Q118" s="3" t="s">
        <v>90</v>
      </c>
      <c r="R118" s="2">
        <v>45657</v>
      </c>
      <c r="S118" s="3" t="s">
        <v>179</v>
      </c>
    </row>
    <row r="119" spans="1:19" x14ac:dyDescent="0.25">
      <c r="A119">
        <v>2024</v>
      </c>
      <c r="B119" s="2">
        <v>45566</v>
      </c>
      <c r="C119" s="2">
        <v>45657</v>
      </c>
      <c r="D119" s="3" t="s">
        <v>107</v>
      </c>
      <c r="E119" s="3" t="s">
        <v>122</v>
      </c>
      <c r="F119" s="3" t="s">
        <v>123</v>
      </c>
      <c r="G119" s="3" t="s">
        <v>122</v>
      </c>
      <c r="H119" s="3" t="s">
        <v>124</v>
      </c>
      <c r="I119" s="7" t="s">
        <v>123</v>
      </c>
      <c r="J119" s="3" t="s">
        <v>61</v>
      </c>
      <c r="K119">
        <f>10/10*100</f>
        <v>100</v>
      </c>
      <c r="L119">
        <f>10/10*100</f>
        <v>100</v>
      </c>
      <c r="M119">
        <v>0</v>
      </c>
      <c r="N119">
        <v>0</v>
      </c>
      <c r="O119" t="s">
        <v>52</v>
      </c>
      <c r="P119" s="5" t="s">
        <v>111</v>
      </c>
      <c r="Q119" s="3" t="s">
        <v>90</v>
      </c>
      <c r="R119" s="2">
        <v>45657</v>
      </c>
      <c r="S119" s="3" t="s">
        <v>180</v>
      </c>
    </row>
    <row r="120" spans="1:19" ht="30" x14ac:dyDescent="0.25">
      <c r="A120">
        <v>2024</v>
      </c>
      <c r="B120" s="2">
        <v>45566</v>
      </c>
      <c r="C120" s="2">
        <v>45657</v>
      </c>
      <c r="D120" s="3" t="s">
        <v>107</v>
      </c>
      <c r="E120" s="3" t="s">
        <v>125</v>
      </c>
      <c r="F120" s="3" t="s">
        <v>126</v>
      </c>
      <c r="G120" s="3" t="s">
        <v>125</v>
      </c>
      <c r="H120" s="3" t="s">
        <v>127</v>
      </c>
      <c r="I120" s="7" t="s">
        <v>126</v>
      </c>
      <c r="J120" s="3" t="s">
        <v>70</v>
      </c>
      <c r="K120">
        <f>340/706*100</f>
        <v>48.158640226628897</v>
      </c>
      <c r="L120">
        <f>340/706*100</f>
        <v>48.158640226628897</v>
      </c>
      <c r="M120">
        <v>0</v>
      </c>
      <c r="N120">
        <v>0.45040000000000002</v>
      </c>
      <c r="O120" t="s">
        <v>52</v>
      </c>
      <c r="P120" s="5" t="s">
        <v>111</v>
      </c>
      <c r="Q120" s="3" t="s">
        <v>90</v>
      </c>
      <c r="R120" s="2">
        <v>45657</v>
      </c>
      <c r="S120" s="3" t="s">
        <v>181</v>
      </c>
    </row>
    <row r="121" spans="1:19" ht="30" x14ac:dyDescent="0.25">
      <c r="A121">
        <v>2024</v>
      </c>
      <c r="B121" s="2">
        <v>45566</v>
      </c>
      <c r="C121" s="2">
        <v>45657</v>
      </c>
      <c r="D121" s="3" t="s">
        <v>107</v>
      </c>
      <c r="E121" s="3" t="s">
        <v>128</v>
      </c>
      <c r="F121" s="3" t="s">
        <v>129</v>
      </c>
      <c r="G121" s="3" t="s">
        <v>128</v>
      </c>
      <c r="H121" s="3" t="s">
        <v>130</v>
      </c>
      <c r="I121" s="7" t="s">
        <v>129</v>
      </c>
      <c r="J121" s="3" t="s">
        <v>61</v>
      </c>
      <c r="K121">
        <f>18170/94499*100</f>
        <v>19.227716695414763</v>
      </c>
      <c r="L121">
        <f>18170/94499*100</f>
        <v>19.227716695414763</v>
      </c>
      <c r="M121">
        <v>0</v>
      </c>
      <c r="N121">
        <v>0.1573</v>
      </c>
      <c r="O121" t="s">
        <v>52</v>
      </c>
      <c r="P121" s="5" t="s">
        <v>111</v>
      </c>
      <c r="Q121" s="3" t="s">
        <v>90</v>
      </c>
      <c r="R121" s="2">
        <v>45657</v>
      </c>
      <c r="S121" s="3" t="s">
        <v>179</v>
      </c>
    </row>
    <row r="122" spans="1:19" x14ac:dyDescent="0.25">
      <c r="A122">
        <v>2024</v>
      </c>
      <c r="B122" s="2">
        <v>45566</v>
      </c>
      <c r="C122" s="2">
        <v>45657</v>
      </c>
      <c r="D122" s="3" t="s">
        <v>107</v>
      </c>
      <c r="E122" s="3" t="s">
        <v>131</v>
      </c>
      <c r="F122" s="3" t="s">
        <v>123</v>
      </c>
      <c r="G122" s="3" t="s">
        <v>131</v>
      </c>
      <c r="H122" s="3" t="s">
        <v>132</v>
      </c>
      <c r="I122" s="7" t="s">
        <v>123</v>
      </c>
      <c r="J122" s="3" t="s">
        <v>133</v>
      </c>
      <c r="K122">
        <f>3250000/120240020*100</f>
        <v>2.7029270287879195</v>
      </c>
      <c r="L122">
        <f>3250000/120240020*100</f>
        <v>2.7029270287879195</v>
      </c>
      <c r="M122">
        <v>0</v>
      </c>
      <c r="N122">
        <v>0</v>
      </c>
      <c r="O122" t="s">
        <v>52</v>
      </c>
      <c r="P122" s="5" t="s">
        <v>111</v>
      </c>
      <c r="Q122" s="3" t="s">
        <v>90</v>
      </c>
      <c r="R122" s="2">
        <v>45657</v>
      </c>
      <c r="S122" s="3" t="s">
        <v>177</v>
      </c>
    </row>
    <row r="123" spans="1:19" ht="45" x14ac:dyDescent="0.25">
      <c r="A123">
        <v>2024</v>
      </c>
      <c r="B123" s="2">
        <v>45566</v>
      </c>
      <c r="C123" s="2">
        <v>45657</v>
      </c>
      <c r="D123" s="3" t="s">
        <v>107</v>
      </c>
      <c r="E123" s="3" t="s">
        <v>134</v>
      </c>
      <c r="F123" s="3" t="s">
        <v>109</v>
      </c>
      <c r="G123" s="3" t="s">
        <v>134</v>
      </c>
      <c r="H123" s="3" t="s">
        <v>135</v>
      </c>
      <c r="I123" s="7" t="s">
        <v>109</v>
      </c>
      <c r="J123" s="3" t="s">
        <v>70</v>
      </c>
      <c r="K123">
        <f>2195220/120240020*100</f>
        <v>1.8256982991187127</v>
      </c>
      <c r="L123">
        <f>2195220/120240020*100</f>
        <v>1.8256982991187127</v>
      </c>
      <c r="M123">
        <v>0</v>
      </c>
      <c r="N123">
        <v>0</v>
      </c>
      <c r="O123" t="s">
        <v>52</v>
      </c>
      <c r="P123" s="5" t="s">
        <v>111</v>
      </c>
      <c r="Q123" s="3" t="s">
        <v>90</v>
      </c>
      <c r="R123" s="2">
        <v>45657</v>
      </c>
      <c r="S123" s="3" t="s">
        <v>177</v>
      </c>
    </row>
    <row r="124" spans="1:19" x14ac:dyDescent="0.25">
      <c r="A124">
        <v>2024</v>
      </c>
      <c r="B124" s="2">
        <v>45566</v>
      </c>
      <c r="C124" s="2">
        <v>45657</v>
      </c>
      <c r="D124" t="s">
        <v>144</v>
      </c>
      <c r="E124" t="s">
        <v>145</v>
      </c>
      <c r="F124" t="s">
        <v>145</v>
      </c>
      <c r="G124" t="s">
        <v>145</v>
      </c>
      <c r="H124" t="s">
        <v>145</v>
      </c>
      <c r="I124" t="s">
        <v>145</v>
      </c>
      <c r="J124" t="s">
        <v>145</v>
      </c>
      <c r="K124" t="s">
        <v>145</v>
      </c>
      <c r="L124" t="s">
        <v>145</v>
      </c>
      <c r="M124" t="s">
        <v>145</v>
      </c>
      <c r="N124" s="6" t="s">
        <v>145</v>
      </c>
      <c r="P124" t="s">
        <v>145</v>
      </c>
      <c r="Q124" t="s">
        <v>146</v>
      </c>
      <c r="R124" s="2">
        <v>45657</v>
      </c>
      <c r="S124" t="s">
        <v>147</v>
      </c>
    </row>
    <row r="125" spans="1:19" x14ac:dyDescent="0.25">
      <c r="A125">
        <v>2024</v>
      </c>
      <c r="B125" s="2">
        <v>45566</v>
      </c>
      <c r="C125" s="2">
        <v>45657</v>
      </c>
      <c r="Q125" t="s">
        <v>210</v>
      </c>
      <c r="R125" s="2">
        <v>45657</v>
      </c>
      <c r="S125" t="s">
        <v>211</v>
      </c>
    </row>
  </sheetData>
  <mergeCells count="7">
    <mergeCell ref="A6:S6"/>
    <mergeCell ref="A2:C2"/>
    <mergeCell ref="D2:F2"/>
    <mergeCell ref="G2:I2"/>
    <mergeCell ref="A3:C3"/>
    <mergeCell ref="D3:F3"/>
    <mergeCell ref="G3:I3"/>
  </mergeCells>
  <dataValidations count="1">
    <dataValidation type="list" allowBlank="1" showErrorMessage="1" sqref="O8 O17:O29 O31:O39 O48:O60 O62:O71 O80:O95 O137:O224 O125:O127 O97:O123" xr:uid="{00000000-0002-0000-0000-000000000000}">
      <formula1>Hidden_114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52</v>
      </c>
    </row>
    <row r="2" spans="1:1" x14ac:dyDescent="0.25">
      <c r="A2" t="s">
        <v>53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ALIN TRANSPARENCIA</cp:lastModifiedBy>
  <dcterms:created xsi:type="dcterms:W3CDTF">2024-04-02T21:16:41Z</dcterms:created>
  <dcterms:modified xsi:type="dcterms:W3CDTF">2025-01-30T18:11:16Z</dcterms:modified>
</cp:coreProperties>
</file>