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<sst xmlns="http://schemas.openxmlformats.org/spreadsheetml/2006/main" count="586" uniqueCount="291">
  <si>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</si>
  <si>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</si>
  <si>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</si>
  <si>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</si>
  <si>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</si>
  <si>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</si>
  <si>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</si>
  <si>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</si>
  <si>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</si>
  <si>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</si>
  <si>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</si>
  <si>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</si>
  <si>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</si>
  <si>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</si>
  <si>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</si>
  <si>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</si>
  <si>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</si>
  <si>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</si>
  <si>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</si>
  <si>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</si>
  <si>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</si>
  <si>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</si>
  <si>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</si>
  <si>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</si>
  <si>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</si>
  <si>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</si>
  <si>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</si>
  <si>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</si>
  <si>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</si>
  <si>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</si>
  <si>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</si>
  <si>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</si>
  <si>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</si>
  <si>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</si>
  <si>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</si>
  <si>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</si>
  <si>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</si>
  <si>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</si>
  <si>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</si>
  <si>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</si>
  <si>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</si>
  <si>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</si>
  <si>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</si>
  <si>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</si>
  <si>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</si>
  <si>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</si>
  <si>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</si>
  <si>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</si>
  <si>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</si>
  <si>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</si>
  <si>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</si>
  <si>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</si>
  <si>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</si>
  <si>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</si>
  <si>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Fecha de validación</t>
  </si>
  <si>
    <t>Área responsable de la información</t>
  </si>
  <si>
    <t>Año</t>
  </si>
  <si>
    <t>Fecha de actualización</t>
  </si>
  <si>
    <t>Nota</t>
  </si>
  <si>
    <t>Ireri Amelia</t>
  </si>
  <si>
    <t xml:space="preserve">Bernal </t>
  </si>
  <si>
    <t>Zacarías</t>
  </si>
  <si>
    <t>Coordinadora de PAIMEF</t>
  </si>
  <si>
    <t>Mayo - Diciembre</t>
  </si>
  <si>
    <t xml:space="preserve">Diana Estrella </t>
  </si>
  <si>
    <t>Castro</t>
  </si>
  <si>
    <t>Garza</t>
  </si>
  <si>
    <t>Yadira Guadalupe</t>
  </si>
  <si>
    <t xml:space="preserve">Naranjo </t>
  </si>
  <si>
    <t xml:space="preserve">Rincón </t>
  </si>
  <si>
    <t>Monitoreo y seguimiento de las unidades de prevención y atención del PAIMEF</t>
  </si>
  <si>
    <t>María de la Luz</t>
  </si>
  <si>
    <t>Landa</t>
  </si>
  <si>
    <t>Manriquez</t>
  </si>
  <si>
    <t>Auxiliar de coordinación del PAIMEF</t>
  </si>
  <si>
    <t>Junio - Diciembre</t>
  </si>
  <si>
    <t xml:space="preserve">Rafael </t>
  </si>
  <si>
    <t xml:space="preserve">Ramos </t>
  </si>
  <si>
    <t>Rodríguez</t>
  </si>
  <si>
    <t>Apoyo logístico del PAIMEF</t>
  </si>
  <si>
    <t xml:space="preserve">Clarissa </t>
  </si>
  <si>
    <t xml:space="preserve">Mendivil </t>
  </si>
  <si>
    <t>Enelida</t>
  </si>
  <si>
    <t xml:space="preserve">Gómez </t>
  </si>
  <si>
    <t xml:space="preserve">Reséndiz </t>
  </si>
  <si>
    <t xml:space="preserve">Julio - Diciembre </t>
  </si>
  <si>
    <t xml:space="preserve">Viridiana </t>
  </si>
  <si>
    <t xml:space="preserve">Díaz </t>
  </si>
  <si>
    <t>Facio</t>
  </si>
  <si>
    <t xml:space="preserve">Promotora del municipio de los Cabos zona norte </t>
  </si>
  <si>
    <t>Promotora del municipio de los Cabos zona sur</t>
  </si>
  <si>
    <t>Promotora del municipio de La Paz zona urbana</t>
  </si>
  <si>
    <t xml:space="preserve">Agosto - Diciembre </t>
  </si>
  <si>
    <t xml:space="preserve">Emmanuel </t>
  </si>
  <si>
    <t xml:space="preserve">Hernández </t>
  </si>
  <si>
    <t xml:space="preserve">Villegas </t>
  </si>
  <si>
    <t xml:space="preserve">Promotor del municipio de La Paz zona rural </t>
  </si>
  <si>
    <t xml:space="preserve">Martha Elena </t>
  </si>
  <si>
    <t xml:space="preserve">Ceseña </t>
  </si>
  <si>
    <t>Promotora del municipio de Comondú</t>
  </si>
  <si>
    <t>Cindy Victoria</t>
  </si>
  <si>
    <t>Carreño</t>
  </si>
  <si>
    <t xml:space="preserve">Moreno </t>
  </si>
  <si>
    <t>Promotora del municipio de Loreto</t>
  </si>
  <si>
    <t xml:space="preserve">Laura Isela </t>
  </si>
  <si>
    <t>Prado</t>
  </si>
  <si>
    <t>Velázquez</t>
  </si>
  <si>
    <t>Lorena</t>
  </si>
  <si>
    <t xml:space="preserve">Salas </t>
  </si>
  <si>
    <t xml:space="preserve">Simental </t>
  </si>
  <si>
    <t>Promotora del municipio de Mulegé zona sur</t>
  </si>
  <si>
    <t>Promotora del municipio de Mulegé zona norte</t>
  </si>
  <si>
    <t>Octubre - Diciembre</t>
  </si>
  <si>
    <t>Alejandra Guadalupe</t>
  </si>
  <si>
    <t xml:space="preserve">Ramírez </t>
  </si>
  <si>
    <t xml:space="preserve">Heredia </t>
  </si>
  <si>
    <t>Psicóloga de la línea telefónica de atencion del ISMUJERES</t>
  </si>
  <si>
    <t>Junio - Agosto/Octubre - Diciembre</t>
  </si>
  <si>
    <t>Mirna Janeth</t>
  </si>
  <si>
    <t>Germán</t>
  </si>
  <si>
    <t>Mendoza</t>
  </si>
  <si>
    <t>Abogada de la línea telefónica de atención del ISMUJERES</t>
  </si>
  <si>
    <t>Septiembre - Diciembre</t>
  </si>
  <si>
    <t>Dulce Yadira</t>
  </si>
  <si>
    <t>Alavarado</t>
  </si>
  <si>
    <t>Psicóloga del módulo de atención fijo La Paz</t>
  </si>
  <si>
    <t xml:space="preserve">Bibiana </t>
  </si>
  <si>
    <t>Villalejo</t>
  </si>
  <si>
    <t xml:space="preserve">Cecilia </t>
  </si>
  <si>
    <t xml:space="preserve">Osuna </t>
  </si>
  <si>
    <t>Jáuregui</t>
  </si>
  <si>
    <t>Abogada del módulo de atención fijo La Paz</t>
  </si>
  <si>
    <t>Erika Paulina</t>
  </si>
  <si>
    <t>Gámez</t>
  </si>
  <si>
    <t>Salgado</t>
  </si>
  <si>
    <t>Trabajo Social del módulo de atención La Paz</t>
  </si>
  <si>
    <t>Mayo - Noviembre</t>
  </si>
  <si>
    <t>Margarita Sarahí</t>
  </si>
  <si>
    <t xml:space="preserve">Salazar </t>
  </si>
  <si>
    <t xml:space="preserve">Sanchez </t>
  </si>
  <si>
    <t>Marisol</t>
  </si>
  <si>
    <t xml:space="preserve">Aguilar </t>
  </si>
  <si>
    <t>Rosas</t>
  </si>
  <si>
    <t>Psicóloga del módulo itimerante La Paz</t>
  </si>
  <si>
    <t>Diana María</t>
  </si>
  <si>
    <t xml:space="preserve">Pérez </t>
  </si>
  <si>
    <t>Falomir</t>
  </si>
  <si>
    <t>Abogada del módulo itinerante La Paz</t>
  </si>
  <si>
    <t>Susana Natalia</t>
  </si>
  <si>
    <t xml:space="preserve">Rubio </t>
  </si>
  <si>
    <t>Lucero</t>
  </si>
  <si>
    <t>Trabajo Social del módulo itinerante de La Paz</t>
  </si>
  <si>
    <t xml:space="preserve">Matilde Cristina </t>
  </si>
  <si>
    <t>Marquez</t>
  </si>
  <si>
    <t>Quiñonez</t>
  </si>
  <si>
    <t>Psicóloga del módulo fijo del municipio de Los Cabos</t>
  </si>
  <si>
    <t>Blanca Elizabeth</t>
  </si>
  <si>
    <t>Larraga</t>
  </si>
  <si>
    <t>Olvera</t>
  </si>
  <si>
    <t>Abogada del módulo fijo del municipio de Los Cabos</t>
  </si>
  <si>
    <t>Esmeralda Guadalupe</t>
  </si>
  <si>
    <t>Tabajadora Social del Módulo Fijo del municipio de Los Cabos</t>
  </si>
  <si>
    <t>Bianet</t>
  </si>
  <si>
    <t>Gaona</t>
  </si>
  <si>
    <t>Chavira</t>
  </si>
  <si>
    <t>Psicóloga del módulo itinerante del municipio de Los Cabos</t>
  </si>
  <si>
    <t xml:space="preserve">Marcela de Jesús </t>
  </si>
  <si>
    <t xml:space="preserve">Mancera </t>
  </si>
  <si>
    <t>Ceseña</t>
  </si>
  <si>
    <t>Abogada del módulo itinerante del municipio de Los Cabos</t>
  </si>
  <si>
    <t>Brenda Karina</t>
  </si>
  <si>
    <t>Martínez</t>
  </si>
  <si>
    <t>Hinojos</t>
  </si>
  <si>
    <t>Trabajadora social del módulo itinerante de Los Cabos</t>
  </si>
  <si>
    <t xml:space="preserve">María Elena </t>
  </si>
  <si>
    <t>Esparza</t>
  </si>
  <si>
    <t>Olivares</t>
  </si>
  <si>
    <t>Psicóloga del módulo itinerante del municipio de Comondú</t>
  </si>
  <si>
    <t>Gabriela</t>
  </si>
  <si>
    <t xml:space="preserve">Gutierrez </t>
  </si>
  <si>
    <t>Dominguez</t>
  </si>
  <si>
    <t>Abogada del módulo itinerante del municipio de Comondú</t>
  </si>
  <si>
    <t>Ma. Catalina</t>
  </si>
  <si>
    <t>Zavala</t>
  </si>
  <si>
    <t>Jiménez</t>
  </si>
  <si>
    <t>Trabajadora Social del módulo itinerante del municipio de Comondú</t>
  </si>
  <si>
    <t>Yolanda</t>
  </si>
  <si>
    <t>Vinalay</t>
  </si>
  <si>
    <t>Psicóloga del módulo fijo del municipio de Loreto</t>
  </si>
  <si>
    <t>Francisco Javier</t>
  </si>
  <si>
    <t xml:space="preserve">Romero </t>
  </si>
  <si>
    <t>Abogado del módulo fijo del municipio de Loreto</t>
  </si>
  <si>
    <t xml:space="preserve">Noe </t>
  </si>
  <si>
    <t xml:space="preserve">Barrera </t>
  </si>
  <si>
    <t xml:space="preserve">Castro </t>
  </si>
  <si>
    <t xml:space="preserve">Trabajador Social del módulo fijo del municipio de Loreto </t>
  </si>
  <si>
    <t xml:space="preserve">Mirtha Jocelin </t>
  </si>
  <si>
    <t>Cabrera</t>
  </si>
  <si>
    <t>Psicóloga del módulo itinerante del municipio de Mulegé</t>
  </si>
  <si>
    <t>Brizeyda Daniela</t>
  </si>
  <si>
    <t>Sáenz</t>
  </si>
  <si>
    <t>Espinoza</t>
  </si>
  <si>
    <t>Abogada del módulo itinerante del municipio de Mulegé</t>
  </si>
  <si>
    <t xml:space="preserve">Adriana </t>
  </si>
  <si>
    <t>Ruiz</t>
  </si>
  <si>
    <t>Castillo</t>
  </si>
  <si>
    <t>Trabajadora Social del módulo itinerante del municipio de Mulegé</t>
  </si>
  <si>
    <t>Juanita Elena</t>
  </si>
  <si>
    <t xml:space="preserve">Sánchez </t>
  </si>
  <si>
    <t>Gallegos</t>
  </si>
  <si>
    <t xml:space="preserve">Administradora del Refugio </t>
  </si>
  <si>
    <t xml:space="preserve">Eve Megan </t>
  </si>
  <si>
    <t xml:space="preserve">Vélez </t>
  </si>
  <si>
    <t>Valencia</t>
  </si>
  <si>
    <t xml:space="preserve">Psicóloga del refugio </t>
  </si>
  <si>
    <t>Giles</t>
  </si>
  <si>
    <t xml:space="preserve">Abogada del refugio </t>
  </si>
  <si>
    <t xml:space="preserve">Citlali Alejandra </t>
  </si>
  <si>
    <t xml:space="preserve">Arias </t>
  </si>
  <si>
    <t xml:space="preserve">Villareal </t>
  </si>
  <si>
    <t xml:space="preserve">Trabajadora Social del refugio </t>
  </si>
  <si>
    <t xml:space="preserve">Carmen Julia </t>
  </si>
  <si>
    <t xml:space="preserve">Verdugo </t>
  </si>
  <si>
    <t xml:space="preserve">Fernández </t>
  </si>
  <si>
    <t xml:space="preserve">Enfermera del refugio </t>
  </si>
  <si>
    <t>Alejandro</t>
  </si>
  <si>
    <t>Ordoñez</t>
  </si>
  <si>
    <t xml:space="preserve">Guardia de seguridad del refugio </t>
  </si>
  <si>
    <t xml:space="preserve">Cruz Armando </t>
  </si>
  <si>
    <t xml:space="preserve">León </t>
  </si>
  <si>
    <t>Vega</t>
  </si>
  <si>
    <t>Junio - Septiembre</t>
  </si>
  <si>
    <t xml:space="preserve">Flor de Liz </t>
  </si>
  <si>
    <t xml:space="preserve">García </t>
  </si>
  <si>
    <t xml:space="preserve">Mayo - Junio </t>
  </si>
  <si>
    <t>Nelida Ivette</t>
  </si>
  <si>
    <t xml:space="preserve">Cano </t>
  </si>
  <si>
    <t>Álvarez</t>
  </si>
  <si>
    <t>Trabajadora Social del módulo fijo del municipio de La Paz</t>
  </si>
  <si>
    <t>Programa Federal: PAIMEF</t>
  </si>
  <si>
    <t>Coordinación Administrativa</t>
  </si>
  <si>
    <t>NA</t>
  </si>
  <si>
    <t xml:space="preserve">Supervisión y seguimiento de las unidades de prevención y atención del PAIMEF </t>
  </si>
  <si>
    <t>ND</t>
  </si>
  <si>
    <t>https://www.dropbox.com/sh/ne8uxs3dar406t0/AAANNF6km_Wp-TEYuwniMWWva?dl=0</t>
  </si>
  <si>
    <t>https://www.dropbox.com/sh/1kvyy8bsxp88uxv/AABjSLpSYVBvInHRqMhx_8aza?dl=0</t>
  </si>
  <si>
    <t>https://www.dropbox.com/sh/ncajrgi7r9h0mj2/AACj2R3Jh_cnO5Ow8JuPbadPa?dl=0</t>
  </si>
  <si>
    <t>https://www.dropbox.com/sh/cgc4qmny7wgthst/AADAATTW2VOufSQWeN7H9orEa?dl=0</t>
  </si>
  <si>
    <t>https://www.dropbox.com/sh/7qu6xutbm823bbn/AAB2kCPthIA3WEj_AxlTLwV8a?dl=0</t>
  </si>
  <si>
    <t>https://www.dropbox.com/sh/vi6mu9pj02rlfqh/AAB5-Kp4nipvigWrdI5eD3aEa?dl=0</t>
  </si>
  <si>
    <t>https://www.dropbox.com/sh/cxl61fu2b8sj85a/AAC5D1qhi_l6XV28NKAbSYNYa?dl=0</t>
  </si>
  <si>
    <t>https://www.dropbox.com/sh/jc7matj1wribnnw/AADdgtI9z0e2E30ty5fr3dYPa?dl=0</t>
  </si>
  <si>
    <t>https://www.dropbox.com/sh/zt7krnrnxbgzl62/AAB5nbnOdgGXA8YQrg4UrcIva?dl=0</t>
  </si>
  <si>
    <t>https://www.dropbox.com/sh/qt5bxasb1cqnmgh/AACg9g8B0g-Bxiqb9o9IlXfia?dl=0</t>
  </si>
  <si>
    <t>https://www.dropbox.com/sh/zpvgwohdkhkdrfq/AAD7hykbdDlmp3rL-z0jp3Y-a?dl=0</t>
  </si>
  <si>
    <t>https://www.dropbox.com/sh/qhw8n6c75m2leyq/AAC8Hmq7a-7Ru5gvTtZWPFkZa?dl=0</t>
  </si>
  <si>
    <t>https://www.dropbox.com/sh/cpwbgr6mfb45ywg/AAASYQ-hYqvwePiJwix-pT_ra?dl=0</t>
  </si>
  <si>
    <t>https://www.dropbox.com/sh/m530cl1wv12rz5p/AADQtLSzx0sNHO_dvWl4SjF3a?dl=0</t>
  </si>
  <si>
    <t>https://www.dropbox.com/sh/cfj8vxletd8acin/AACpAv0QKpbk9VM0oODvblwLa?dl=0</t>
  </si>
  <si>
    <t>https://www.dropbox.com/sh/48o7ny7ezfa6f1o/AAAmfqvrtnDeR1YMX9hhVpH_a?dl=0</t>
  </si>
  <si>
    <t>https://www.dropbox.com/sh/eibbt95fpo9weyd/AADIHp1Wkqw0jOuT9mkwSghXa?dl=0</t>
  </si>
  <si>
    <t>https://www.dropbox.com/sh/yfw7ltce06umcoo/AADb6CeuM6rT4CmWOnnTCaypa?dl=0</t>
  </si>
  <si>
    <t>https://www.dropbox.com/sh/smt61ts3fe6gtjv/AAC2iCd_2Fae2C-y8aVbIcnIa?dl=0</t>
  </si>
  <si>
    <t>https://www.dropbox.com/sh/tgzayzp2ip1orxz/AACC-T-f8s1g4UkOMcFYuAaPa?dl=0</t>
  </si>
  <si>
    <t>https://www.dropbox.com/sh/1mt7oir2nb3aafr/AAARDqmYYHEKXlGMPIJHglK_a?dl=0</t>
  </si>
  <si>
    <t>https://www.dropbox.com/sh/hzp0zka3zlrrjl9/AABo9AeMeaM1wWy9fzM-3V56a?dl=0</t>
  </si>
  <si>
    <t>https://www.dropbox.com/sh/iu40t0ey83q14mg/AAC6fNkOBkK5iI_ZPWG8-rCEa?dl=0</t>
  </si>
  <si>
    <t>https://www.dropbox.com/sh/dkf2fj4ga3ls6ua/AABNJmZEYLYHDNENjYOlUKZPa?dl=0</t>
  </si>
  <si>
    <t>https://www.dropbox.com/sh/gprxicchy7mhbzb/AACtednhZwz3goakfwV8XjhAa?dl=0</t>
  </si>
  <si>
    <t>https://www.dropbox.com/sh/4fqzvcsd7byx93c/AACVpVvQLXiH_NvgZ16YBzlpa?dl=0</t>
  </si>
  <si>
    <t>https://www.dropbox.com/sh/7zjk1q3fjyepf1x/AAAD5qRc5ktm9DNRjCi0kUcEa?dl=0</t>
  </si>
  <si>
    <t>https://www.dropbox.com/sh/alq4vebonal4p0w/AADFkO1_sO8hhWEPemAedIGMa?dl=0</t>
  </si>
  <si>
    <t>https://www.dropbox.com/sh/ae8atfuuy4r2i2m/AAAn4Au5tDvlyNaAeGJzBAUba?dl=0</t>
  </si>
  <si>
    <t>https://www.dropbox.com/sh/kytgl4iucboaxxk/AADIiCHNROjNUXOlF9qpqlHpa?dl=0</t>
  </si>
  <si>
    <t>https://www.dropbox.com/sh/ayu6xbqmufclzoz/AAA7THV0tG8EUmnVZl1PO3rQa?dl=0</t>
  </si>
  <si>
    <t>https://www.dropbox.com/sh/i3gf2ysxcxcslz7/AABwXSXonOdy1oYHr0z49oQ-a?dl=0</t>
  </si>
  <si>
    <t>https://www.dropbox.com/sh/nlsedbgtec93i7i/AACnIzB9RVR6AsoTm3IBRUv9a?dl=0</t>
  </si>
  <si>
    <t>https://www.dropbox.com/sh/owwxs84mngz4gh4/AABhtBRLBFK0GPnZIIp7e_kna?dl=0</t>
  </si>
  <si>
    <t>https://www.dropbox.com/sh/kes0rmvwsmqyq56/AAC_8wRqP7mK7PWf34l7ZP0Za?dl=0</t>
  </si>
  <si>
    <t>https://www.dropbox.com/sh/q3c9hgke0pzbud3/AABKRcjIJYef6P9Ikg0XA3x9a?dl=0</t>
  </si>
  <si>
    <t>https://www.dropbox.com/sh/s8db01noxhrk61l/AAAla1z05W4paiHpU2VzN5bla?dl=0</t>
  </si>
  <si>
    <t>https://www.dropbox.com/sh/hfgpgdqcub4d4nm/AABh_nC09kkvu9fX0PKWiVVqa?dl=0</t>
  </si>
  <si>
    <t>https://www.dropbox.com/sh/vxtf7zh7qxqojvq/AAAMsp1q3gHmFaxjNB_EHM7ua?dl=0</t>
  </si>
  <si>
    <t>https://www.dropbox.com/sh/7agxiwlooc8l0px/AAD_eo0SOikqLaOYfBu3-85Ra?dl=0</t>
  </si>
  <si>
    <t>https://www.dropbox.com/sh/asjxoub7xhgdo7o/AACc9pHEYvPbcFnVKlddi16xa?dl=0</t>
  </si>
  <si>
    <t>https://www.dropbox.com/sh/gpectou2bxkrfje/AADz4PZMsoW0oi6X1oKA_HOla?dl=0</t>
  </si>
  <si>
    <t>https://www.dropbox.com/sh/vz8fhkrylhok4qk/AAAjhMGTYIf4bmK5bTq_dsLSa?dl=0</t>
  </si>
  <si>
    <t>https://www.dropbox.com/sh/thk5zd2fc5h7dwz/AAAYP1tAZniyw4okZv5eRgqba?dl=0</t>
  </si>
  <si>
    <t>https://www.dropbox.com/sh/wtpbrmq757c3691/AACA2TpkesgY81M5i8vOGlZJa?dl=0</t>
  </si>
  <si>
    <t>https://www.dropbox.com/sh/zgzrau94o4dea08/AAC0c4gMKI6xQsqtUaEnSb56a?dl=0</t>
  </si>
  <si>
    <t>https://www.dropbox.com/sh/ao5y0upbn4f8si9/AADg7O8WvOTS73_lKi7_iCppa?dl=0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</si>
</sst>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  <numFmt numFmtId="177" formatCode="d/m/yy;@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175" fontId="0" fillId="0" borderId="0" xfId="51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0" xfId="46" applyAlignment="1" applyProtection="1">
      <alignment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ne8uxs3dar406t0/AAANNF6km_Wp-TEYuwniMWWva?dl=0" TargetMode="External" /><Relationship Id="rId2" Type="http://schemas.openxmlformats.org/officeDocument/2006/relationships/hyperlink" Target="https://www.dropbox.com/sh/1kvyy8bsxp88uxv/AABjSLpSYVBvInHRqMhx_8aza?dl=0" TargetMode="External" /><Relationship Id="rId3" Type="http://schemas.openxmlformats.org/officeDocument/2006/relationships/hyperlink" Target="https://www.dropbox.com/sh/ncajrgi7r9h0mj2/AACj2R3Jh_cnO5Ow8JuPbadPa?dl=0" TargetMode="External" /><Relationship Id="rId4" Type="http://schemas.openxmlformats.org/officeDocument/2006/relationships/hyperlink" Target="https://www.dropbox.com/sh/cgc4qmny7wgthst/AADAATTW2VOufSQWeN7H9orEa?dl=0" TargetMode="External" /><Relationship Id="rId5" Type="http://schemas.openxmlformats.org/officeDocument/2006/relationships/hyperlink" Target="https://www.dropbox.com/sh/7qu6xutbm823bbn/AAB2kCPthIA3WEj_AxlTLwV8a?dl=0" TargetMode="External" /><Relationship Id="rId6" Type="http://schemas.openxmlformats.org/officeDocument/2006/relationships/hyperlink" Target="https://www.dropbox.com/sh/vi6mu9pj02rlfqh/AAB5-Kp4nipvigWrdI5eD3aEa?dl=0" TargetMode="External" /><Relationship Id="rId7" Type="http://schemas.openxmlformats.org/officeDocument/2006/relationships/hyperlink" Target="https://www.dropbox.com/sh/cxl61fu2b8sj85a/AAC5D1qhi_l6XV28NKAbSYNYa?dl=0" TargetMode="External" /><Relationship Id="rId8" Type="http://schemas.openxmlformats.org/officeDocument/2006/relationships/hyperlink" Target="https://www.dropbox.com/sh/jc7matj1wribnnw/AADdgtI9z0e2E30ty5fr3dYPa?dl=0" TargetMode="External" /><Relationship Id="rId9" Type="http://schemas.openxmlformats.org/officeDocument/2006/relationships/hyperlink" Target="https://www.dropbox.com/sh/zt7krnrnxbgzl62/AAB5nbnOdgGXA8YQrg4UrcIva?dl=0" TargetMode="External" /><Relationship Id="rId10" Type="http://schemas.openxmlformats.org/officeDocument/2006/relationships/hyperlink" Target="https://www.dropbox.com/sh/qt5bxasb1cqnmgh/AACg9g8B0g-Bxiqb9o9IlXfia?dl=0" TargetMode="External" /><Relationship Id="rId11" Type="http://schemas.openxmlformats.org/officeDocument/2006/relationships/hyperlink" Target="https://www.dropbox.com/sh/zpvgwohdkhkdrfq/AAD7hykbdDlmp3rL-z0jp3Y-a?dl=0" TargetMode="External" /><Relationship Id="rId12" Type="http://schemas.openxmlformats.org/officeDocument/2006/relationships/hyperlink" Target="https://www.dropbox.com/sh/qhw8n6c75m2leyq/AAC8Hmq7a-7Ru5gvTtZWPFkZa?dl=0" TargetMode="External" /><Relationship Id="rId13" Type="http://schemas.openxmlformats.org/officeDocument/2006/relationships/hyperlink" Target="https://www.dropbox.com/sh/cpwbgr6mfb45ywg/AAASYQ-hYqvwePiJwix-pT_ra?dl=0" TargetMode="External" /><Relationship Id="rId14" Type="http://schemas.openxmlformats.org/officeDocument/2006/relationships/hyperlink" Target="https://www.dropbox.com/sh/m530cl1wv12rz5p/AADQtLSzx0sNHO_dvWl4SjF3a?dl=0" TargetMode="External" /><Relationship Id="rId15" Type="http://schemas.openxmlformats.org/officeDocument/2006/relationships/hyperlink" Target="https://www.dropbox.com/sh/cfj8vxletd8acin/AACpAv0QKpbk9VM0oODvblwLa?dl=0" TargetMode="External" /><Relationship Id="rId16" Type="http://schemas.openxmlformats.org/officeDocument/2006/relationships/hyperlink" Target="https://www.dropbox.com/sh/48o7ny7ezfa6f1o/AAAmfqvrtnDeR1YMX9hhVpH_a?dl=0" TargetMode="External" /><Relationship Id="rId17" Type="http://schemas.openxmlformats.org/officeDocument/2006/relationships/hyperlink" Target="https://www.dropbox.com/sh/eibbt95fpo9weyd/AADIHp1Wkqw0jOuT9mkwSghXa?dl=0" TargetMode="External" /><Relationship Id="rId18" Type="http://schemas.openxmlformats.org/officeDocument/2006/relationships/hyperlink" Target="https://www.dropbox.com/sh/smt61ts3fe6gtjv/AAC2iCd_2Fae2C-y8aVbIcnIa?dl=0" TargetMode="External" /><Relationship Id="rId19" Type="http://schemas.openxmlformats.org/officeDocument/2006/relationships/hyperlink" Target="https://www.dropbox.com/sh/tgzayzp2ip1orxz/AACC-T-f8s1g4UkOMcFYuAaPa?dl=0" TargetMode="External" /><Relationship Id="rId20" Type="http://schemas.openxmlformats.org/officeDocument/2006/relationships/hyperlink" Target="https://www.dropbox.com/sh/1mt7oir2nb3aafr/AAARDqmYYHEKXlGMPIJHglK_a?dl=0" TargetMode="External" /><Relationship Id="rId21" Type="http://schemas.openxmlformats.org/officeDocument/2006/relationships/hyperlink" Target="https://www.dropbox.com/sh/hzp0zka3zlrrjl9/AABo9AeMeaM1wWy9fzM-3V56a?dl=0" TargetMode="External" /><Relationship Id="rId22" Type="http://schemas.openxmlformats.org/officeDocument/2006/relationships/hyperlink" Target="https://www.dropbox.com/sh/iu40t0ey83q14mg/AAC6fNkOBkK5iI_ZPWG8-rCEa?dl=0" TargetMode="External" /><Relationship Id="rId23" Type="http://schemas.openxmlformats.org/officeDocument/2006/relationships/hyperlink" Target="https://www.dropbox.com/sh/dkf2fj4ga3ls6ua/AABNJmZEYLYHDNENjYOlUKZPa?dl=0" TargetMode="External" /><Relationship Id="rId24" Type="http://schemas.openxmlformats.org/officeDocument/2006/relationships/hyperlink" Target="https://www.dropbox.com/sh/gprxicchy7mhbzb/AACtednhZwz3goakfwV8XjhAa?dl=0" TargetMode="External" /><Relationship Id="rId25" Type="http://schemas.openxmlformats.org/officeDocument/2006/relationships/hyperlink" Target="https://www.dropbox.com/sh/4fqzvcsd7byx93c/AACVpVvQLXiH_NvgZ16YBzlpa?dl=0" TargetMode="External" /><Relationship Id="rId26" Type="http://schemas.openxmlformats.org/officeDocument/2006/relationships/hyperlink" Target="https://www.dropbox.com/sh/7zjk1q3fjyepf1x/AAAD5qRc5ktm9DNRjCi0kUcEa?dl=0" TargetMode="External" /><Relationship Id="rId27" Type="http://schemas.openxmlformats.org/officeDocument/2006/relationships/hyperlink" Target="https://www.dropbox.com/sh/alq4vebonal4p0w/AADFkO1_sO8hhWEPemAedIGMa?dl=0" TargetMode="External" /><Relationship Id="rId28" Type="http://schemas.openxmlformats.org/officeDocument/2006/relationships/hyperlink" Target="https://www.dropbox.com/sh/ae8atfuuy4r2i2m/AAAn4Au5tDvlyNaAeGJzBAUba?dl=0" TargetMode="External" /><Relationship Id="rId29" Type="http://schemas.openxmlformats.org/officeDocument/2006/relationships/hyperlink" Target="https://www.dropbox.com/sh/kytgl4iucboaxxk/AADIiCHNROjNUXOlF9qpqlHpa?dl=0" TargetMode="External" /><Relationship Id="rId30" Type="http://schemas.openxmlformats.org/officeDocument/2006/relationships/hyperlink" Target="https://www.dropbox.com/sh/ayu6xbqmufclzoz/AAA7THV0tG8EUmnVZl1PO3rQa?dl=0" TargetMode="External" /><Relationship Id="rId31" Type="http://schemas.openxmlformats.org/officeDocument/2006/relationships/hyperlink" Target="https://www.dropbox.com/sh/i3gf2ysxcxcslz7/AABwXSXonOdy1oYHr0z49oQ-a?dl=0" TargetMode="External" /><Relationship Id="rId32" Type="http://schemas.openxmlformats.org/officeDocument/2006/relationships/hyperlink" Target="https://www.dropbox.com/sh/nlsedbgtec93i7i/AACnIzB9RVR6AsoTm3IBRUv9a?dl=0" TargetMode="External" /><Relationship Id="rId33" Type="http://schemas.openxmlformats.org/officeDocument/2006/relationships/hyperlink" Target="https://www.dropbox.com/sh/owwxs84mngz4gh4/AABhtBRLBFK0GPnZIIp7e_kna?dl=0" TargetMode="External" /><Relationship Id="rId34" Type="http://schemas.openxmlformats.org/officeDocument/2006/relationships/hyperlink" Target="https://www.dropbox.com/sh/kes0rmvwsmqyq56/AAC_8wRqP7mK7PWf34l7ZP0Za?dl=0" TargetMode="External" /><Relationship Id="rId35" Type="http://schemas.openxmlformats.org/officeDocument/2006/relationships/hyperlink" Target="https://www.dropbox.com/sh/q3c9hgke0pzbud3/AABKRcjIJYef6P9Ikg0XA3x9a?dl=0" TargetMode="External" /><Relationship Id="rId36" Type="http://schemas.openxmlformats.org/officeDocument/2006/relationships/hyperlink" Target="https://www.dropbox.com/sh/s8db01noxhrk61l/AAAla1z05W4paiHpU2VzN5bla?dl=0" TargetMode="External" /><Relationship Id="rId37" Type="http://schemas.openxmlformats.org/officeDocument/2006/relationships/hyperlink" Target="https://www.dropbox.com/sh/hfgpgdqcub4d4nm/AABh_nC09kkvu9fX0PKWiVVqa?dl=0" TargetMode="External" /><Relationship Id="rId38" Type="http://schemas.openxmlformats.org/officeDocument/2006/relationships/hyperlink" Target="https://www.dropbox.com/sh/vxtf7zh7qxqojvq/AAAMsp1q3gHmFaxjNB_EHM7ua?dl=0" TargetMode="External" /><Relationship Id="rId39" Type="http://schemas.openxmlformats.org/officeDocument/2006/relationships/hyperlink" Target="https://www.dropbox.com/sh/7agxiwlooc8l0px/AAD_eo0SOikqLaOYfBu3-85Ra?dl=0" TargetMode="External" /><Relationship Id="rId40" Type="http://schemas.openxmlformats.org/officeDocument/2006/relationships/hyperlink" Target="https://www.dropbox.com/sh/asjxoub7xhgdo7o/AACc9pHEYvPbcFnVKlddi16xa?dl=0" TargetMode="External" /><Relationship Id="rId41" Type="http://schemas.openxmlformats.org/officeDocument/2006/relationships/hyperlink" Target="https://www.dropbox.com/sh/gpectou2bxkrfje/AADz4PZMsoW0oi6X1oKA_HOla?dl=0" TargetMode="External" /><Relationship Id="rId42" Type="http://schemas.openxmlformats.org/officeDocument/2006/relationships/hyperlink" Target="https://www.dropbox.com/sh/vz8fhkrylhok4qk/AAAjhMGTYIf4bmK5bTq_dsLSa?dl=0" TargetMode="External" /><Relationship Id="rId43" Type="http://schemas.openxmlformats.org/officeDocument/2006/relationships/hyperlink" Target="https://www.dropbox.com/sh/thk5zd2fc5h7dwz/AAAYP1tAZniyw4okZv5eRgqba?dl=0" TargetMode="External" /><Relationship Id="rId44" Type="http://schemas.openxmlformats.org/officeDocument/2006/relationships/hyperlink" Target="https://www.dropbox.com/sh/wtpbrmq757c3691/AACA2TpkesgY81M5i8vOGlZJa?dl=0" TargetMode="External" /><Relationship Id="rId45" Type="http://schemas.openxmlformats.org/officeDocument/2006/relationships/hyperlink" Target="https://www.dropbox.com/sh/zgzrau94o4dea08/AAC0c4gMKI6xQsqtUaEnSb56a?dl=0" TargetMode="External" /><Relationship Id="rId46" Type="http://schemas.openxmlformats.org/officeDocument/2006/relationships/hyperlink" Target="https://www.dropbox.com/sh/ao5y0upbn4f8si9/AADg7O8WvOTS73_lKi7_iCppa?dl=0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D2">
      <selection activeCell="I55" sqref="I55"/>
    </sheetView>
  </sheetViews>
  <sheetFormatPr defaultColWidth="9.140625" defaultRowHeight="12.75"/>
  <cols>
    <col min="1" max="1" width="47.00390625" style="2" customWidth="1"/>
    <col min="2" max="2" width="20.7109375" style="2" customWidth="1"/>
    <col min="3" max="3" width="255.00390625" style="2" customWidth="1"/>
    <col min="4" max="4" width="30.140625" style="2" customWidth="1"/>
    <col min="5" max="5" width="20.421875" style="2" customWidth="1"/>
    <col min="6" max="6" width="13.00390625" style="2" customWidth="1"/>
    <col min="7" max="7" width="14.8515625" style="2" customWidth="1"/>
    <col min="8" max="8" width="17.00390625" style="2" customWidth="1"/>
    <col min="9" max="9" width="20.140625" style="2" customWidth="1"/>
    <col min="10" max="10" width="23.140625" style="2" customWidth="1"/>
    <col min="11" max="11" width="25.140625" style="2" customWidth="1"/>
    <col min="12" max="12" width="25.8515625" style="2" customWidth="1"/>
    <col min="13" max="13" width="40.140625" style="2" customWidth="1"/>
    <col min="14" max="14" width="17.28125" style="2" customWidth="1"/>
    <col min="15" max="15" width="24.57421875" style="2" customWidth="1"/>
    <col min="16" max="16" width="17.140625" style="2" customWidth="1"/>
    <col min="17" max="17" width="29.57421875" style="2" customWidth="1"/>
    <col min="18" max="18" width="6.140625" style="2" customWidth="1"/>
    <col min="19" max="19" width="21.28125" style="2" customWidth="1"/>
    <col min="20" max="20" width="25.7109375" style="2" customWidth="1"/>
    <col min="21" max="16384" width="9.140625" style="2" customWidth="1"/>
  </cols>
  <sheetData>
    <row r="1" ht="12.75" hidden="1">
      <c r="A1" s="2" t="s">
        <v>2</v>
      </c>
    </row>
    <row r="2" spans="1:3" ht="12.75">
      <c r="A2" s="3" t="s">
        <v>3</v>
      </c>
      <c r="B2" s="3" t="s">
        <v>4</v>
      </c>
      <c r="C2" s="3" t="s">
        <v>5</v>
      </c>
    </row>
    <row r="3" spans="1:3" ht="12.75">
      <c r="A3" s="1" t="s">
        <v>6</v>
      </c>
      <c r="B3" s="1" t="s">
        <v>7</v>
      </c>
      <c r="C3" s="1" t="s">
        <v>8</v>
      </c>
    </row>
    <row r="4" spans="1:20" ht="12.75" hidden="1">
      <c r="A4" s="2" t="s">
        <v>9</v>
      </c>
      <c r="B4" s="2" t="s">
        <v>9</v>
      </c>
      <c r="C4" s="2" t="s">
        <v>10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11</v>
      </c>
      <c r="J4" s="2" t="s">
        <v>12</v>
      </c>
      <c r="K4" s="2" t="s">
        <v>12</v>
      </c>
      <c r="L4" s="2" t="s">
        <v>13</v>
      </c>
      <c r="M4" s="2" t="s">
        <v>14</v>
      </c>
      <c r="N4" s="2" t="s">
        <v>14</v>
      </c>
      <c r="O4" s="2" t="s">
        <v>13</v>
      </c>
      <c r="P4" s="2" t="s">
        <v>12</v>
      </c>
      <c r="Q4" s="2" t="s">
        <v>9</v>
      </c>
      <c r="R4" s="2" t="s">
        <v>15</v>
      </c>
      <c r="S4" s="2" t="s">
        <v>16</v>
      </c>
      <c r="T4" s="2" t="s">
        <v>17</v>
      </c>
    </row>
    <row r="5" spans="1:20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31</v>
      </c>
      <c r="O5" s="2" t="s">
        <v>32</v>
      </c>
      <c r="P5" s="2" t="s">
        <v>33</v>
      </c>
      <c r="Q5" s="2" t="s">
        <v>34</v>
      </c>
      <c r="R5" s="2" t="s">
        <v>35</v>
      </c>
      <c r="S5" s="2" t="s">
        <v>36</v>
      </c>
      <c r="T5" s="2" t="s">
        <v>37</v>
      </c>
    </row>
    <row r="6" spans="1:20" ht="12.7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</row>
    <row r="8" spans="1:20" ht="51">
      <c r="A8" s="2">
        <v>2016</v>
      </c>
      <c r="B8" s="2" t="s">
        <v>63</v>
      </c>
      <c r="C8" s="2" t="s">
        <v>0</v>
      </c>
      <c r="E8" s="2" t="s">
        <v>59</v>
      </c>
      <c r="F8" s="2" t="s">
        <v>60</v>
      </c>
      <c r="G8" s="2" t="s">
        <v>61</v>
      </c>
      <c r="H8" s="11" t="s">
        <v>243</v>
      </c>
      <c r="I8" s="12" t="s">
        <v>244</v>
      </c>
      <c r="J8" s="4">
        <v>42507</v>
      </c>
      <c r="K8" s="4">
        <v>42735</v>
      </c>
      <c r="L8" s="2" t="s">
        <v>62</v>
      </c>
      <c r="M8" s="5">
        <f>2*16665.67</f>
        <v>33331.34</v>
      </c>
      <c r="N8" s="6">
        <f>15*16665.67</f>
        <v>249985.05</v>
      </c>
      <c r="O8" s="11" t="s">
        <v>241</v>
      </c>
      <c r="P8" s="8">
        <v>42858</v>
      </c>
      <c r="Q8" s="10" t="s">
        <v>240</v>
      </c>
      <c r="R8" s="2">
        <v>2017</v>
      </c>
      <c r="S8" s="9">
        <v>42858</v>
      </c>
      <c r="T8" s="2" t="s">
        <v>239</v>
      </c>
    </row>
    <row r="9" spans="1:20" ht="51">
      <c r="A9" s="2">
        <v>2016</v>
      </c>
      <c r="B9" s="2" t="s">
        <v>63</v>
      </c>
      <c r="C9" s="2" t="s">
        <v>0</v>
      </c>
      <c r="E9" s="2" t="s">
        <v>64</v>
      </c>
      <c r="F9" s="2" t="s">
        <v>65</v>
      </c>
      <c r="G9" s="2" t="s">
        <v>66</v>
      </c>
      <c r="H9" s="11" t="s">
        <v>243</v>
      </c>
      <c r="I9" s="12" t="s">
        <v>245</v>
      </c>
      <c r="J9" s="4">
        <v>42507</v>
      </c>
      <c r="K9" s="4">
        <v>42735</v>
      </c>
      <c r="L9" s="7" t="s">
        <v>242</v>
      </c>
      <c r="M9" s="5">
        <f>2*9600</f>
        <v>19200</v>
      </c>
      <c r="N9" s="6">
        <f>15*9600</f>
        <v>144000</v>
      </c>
      <c r="O9" s="11" t="s">
        <v>241</v>
      </c>
      <c r="P9" s="8">
        <v>42858</v>
      </c>
      <c r="Q9" s="10" t="s">
        <v>240</v>
      </c>
      <c r="R9" s="2">
        <v>2017</v>
      </c>
      <c r="S9" s="9">
        <v>42858</v>
      </c>
      <c r="T9" s="2" t="s">
        <v>239</v>
      </c>
    </row>
    <row r="10" spans="1:20" ht="51">
      <c r="A10" s="2">
        <v>2016</v>
      </c>
      <c r="B10" s="2" t="s">
        <v>63</v>
      </c>
      <c r="C10" s="2" t="s">
        <v>0</v>
      </c>
      <c r="E10" s="2" t="s">
        <v>67</v>
      </c>
      <c r="F10" s="2" t="s">
        <v>68</v>
      </c>
      <c r="G10" s="2" t="s">
        <v>69</v>
      </c>
      <c r="H10" s="11" t="s">
        <v>243</v>
      </c>
      <c r="I10" s="12" t="s">
        <v>246</v>
      </c>
      <c r="J10" s="4">
        <v>42507</v>
      </c>
      <c r="K10" s="4">
        <v>42735</v>
      </c>
      <c r="L10" s="2" t="s">
        <v>70</v>
      </c>
      <c r="M10" s="5">
        <f>2*9600</f>
        <v>19200</v>
      </c>
      <c r="N10" s="6">
        <f>15*9600</f>
        <v>144000</v>
      </c>
      <c r="O10" s="11" t="s">
        <v>241</v>
      </c>
      <c r="P10" s="8">
        <v>42858</v>
      </c>
      <c r="Q10" s="10" t="s">
        <v>240</v>
      </c>
      <c r="R10" s="2">
        <v>2017</v>
      </c>
      <c r="S10" s="9">
        <v>42858</v>
      </c>
      <c r="T10" s="2" t="s">
        <v>239</v>
      </c>
    </row>
    <row r="11" spans="1:20" ht="51">
      <c r="A11" s="2">
        <v>2016</v>
      </c>
      <c r="B11" s="2" t="s">
        <v>75</v>
      </c>
      <c r="C11" s="2" t="s">
        <v>0</v>
      </c>
      <c r="E11" s="2" t="s">
        <v>71</v>
      </c>
      <c r="F11" s="2" t="s">
        <v>72</v>
      </c>
      <c r="G11" s="2" t="s">
        <v>73</v>
      </c>
      <c r="H11" s="11" t="s">
        <v>243</v>
      </c>
      <c r="I11" s="12" t="s">
        <v>247</v>
      </c>
      <c r="J11" s="4">
        <v>42522</v>
      </c>
      <c r="K11" s="4">
        <v>42735</v>
      </c>
      <c r="L11" s="2" t="s">
        <v>74</v>
      </c>
      <c r="M11" s="6">
        <f>2*9000</f>
        <v>18000</v>
      </c>
      <c r="N11" s="6">
        <f>14*9000</f>
        <v>126000</v>
      </c>
      <c r="O11" s="11" t="s">
        <v>241</v>
      </c>
      <c r="P11" s="8">
        <v>42858</v>
      </c>
      <c r="Q11" s="10" t="s">
        <v>240</v>
      </c>
      <c r="R11" s="2">
        <v>2017</v>
      </c>
      <c r="S11" s="9">
        <v>42858</v>
      </c>
      <c r="T11" s="2" t="s">
        <v>239</v>
      </c>
    </row>
    <row r="12" spans="1:20" ht="51">
      <c r="A12" s="2">
        <v>2016</v>
      </c>
      <c r="B12" s="2" t="s">
        <v>63</v>
      </c>
      <c r="C12" s="2" t="s">
        <v>0</v>
      </c>
      <c r="E12" s="2" t="s">
        <v>76</v>
      </c>
      <c r="F12" s="2" t="s">
        <v>77</v>
      </c>
      <c r="G12" s="2" t="s">
        <v>78</v>
      </c>
      <c r="H12" s="11" t="s">
        <v>243</v>
      </c>
      <c r="I12" s="12" t="s">
        <v>248</v>
      </c>
      <c r="J12" s="4">
        <v>42507</v>
      </c>
      <c r="K12" s="4">
        <v>42735</v>
      </c>
      <c r="L12" s="2" t="s">
        <v>79</v>
      </c>
      <c r="M12" s="6">
        <f>2*9600</f>
        <v>19200</v>
      </c>
      <c r="N12" s="6">
        <f>15*9600</f>
        <v>144000</v>
      </c>
      <c r="O12" s="11" t="s">
        <v>241</v>
      </c>
      <c r="P12" s="8">
        <v>42858</v>
      </c>
      <c r="Q12" s="10" t="s">
        <v>240</v>
      </c>
      <c r="R12" s="2">
        <v>2017</v>
      </c>
      <c r="S12" s="9">
        <v>42858</v>
      </c>
      <c r="T12" s="2" t="s">
        <v>239</v>
      </c>
    </row>
    <row r="13" spans="1:20" ht="63.75">
      <c r="A13" s="2">
        <v>2016</v>
      </c>
      <c r="B13" s="2" t="s">
        <v>75</v>
      </c>
      <c r="C13" s="2" t="s">
        <v>0</v>
      </c>
      <c r="E13" s="2" t="s">
        <v>80</v>
      </c>
      <c r="F13" s="2" t="s">
        <v>77</v>
      </c>
      <c r="G13" s="2" t="s">
        <v>81</v>
      </c>
      <c r="H13" s="11" t="s">
        <v>243</v>
      </c>
      <c r="I13" s="12" t="s">
        <v>249</v>
      </c>
      <c r="J13" s="4">
        <v>42522</v>
      </c>
      <c r="K13" s="4">
        <v>42735</v>
      </c>
      <c r="L13" s="2" t="s">
        <v>89</v>
      </c>
      <c r="M13" s="6">
        <f aca="true" t="shared" si="0" ref="M13:M45">2*8135.71</f>
        <v>16271.42</v>
      </c>
      <c r="N13" s="6">
        <f>14*8135.71</f>
        <v>113899.94</v>
      </c>
      <c r="O13" s="11" t="s">
        <v>241</v>
      </c>
      <c r="P13" s="8">
        <v>42858</v>
      </c>
      <c r="Q13" s="10" t="s">
        <v>240</v>
      </c>
      <c r="R13" s="2">
        <v>2017</v>
      </c>
      <c r="S13" s="9">
        <v>42858</v>
      </c>
      <c r="T13" s="2" t="s">
        <v>239</v>
      </c>
    </row>
    <row r="14" spans="1:20" ht="51">
      <c r="A14" s="2">
        <v>2016</v>
      </c>
      <c r="B14" s="2" t="s">
        <v>85</v>
      </c>
      <c r="C14" s="2" t="s">
        <v>0</v>
      </c>
      <c r="E14" s="2" t="s">
        <v>82</v>
      </c>
      <c r="F14" s="2" t="s">
        <v>83</v>
      </c>
      <c r="G14" s="2" t="s">
        <v>84</v>
      </c>
      <c r="H14" s="11" t="s">
        <v>243</v>
      </c>
      <c r="I14" s="12" t="s">
        <v>250</v>
      </c>
      <c r="J14" s="4">
        <v>42552</v>
      </c>
      <c r="K14" s="4">
        <v>42735</v>
      </c>
      <c r="L14" s="2" t="s">
        <v>90</v>
      </c>
      <c r="M14" s="6">
        <f t="shared" si="0"/>
        <v>16271.42</v>
      </c>
      <c r="N14" s="6">
        <f>12*8135.71</f>
        <v>97628.52</v>
      </c>
      <c r="O14" s="11" t="s">
        <v>241</v>
      </c>
      <c r="P14" s="8">
        <v>42858</v>
      </c>
      <c r="Q14" s="10" t="s">
        <v>240</v>
      </c>
      <c r="R14" s="2">
        <v>2017</v>
      </c>
      <c r="S14" s="9">
        <v>42858</v>
      </c>
      <c r="T14" s="2" t="s">
        <v>239</v>
      </c>
    </row>
    <row r="15" spans="1:20" ht="51">
      <c r="A15" s="2">
        <v>2016</v>
      </c>
      <c r="B15" s="2" t="s">
        <v>75</v>
      </c>
      <c r="C15" s="2" t="s">
        <v>0</v>
      </c>
      <c r="E15" s="2" t="s">
        <v>86</v>
      </c>
      <c r="F15" s="2" t="s">
        <v>87</v>
      </c>
      <c r="G15" s="2" t="s">
        <v>88</v>
      </c>
      <c r="H15" s="11" t="s">
        <v>243</v>
      </c>
      <c r="I15" s="12" t="s">
        <v>251</v>
      </c>
      <c r="J15" s="4">
        <v>42537</v>
      </c>
      <c r="K15" s="4">
        <v>42735</v>
      </c>
      <c r="L15" s="2" t="s">
        <v>91</v>
      </c>
      <c r="M15" s="6">
        <f t="shared" si="0"/>
        <v>16271.42</v>
      </c>
      <c r="N15" s="6">
        <f>13*8135.71</f>
        <v>105764.23</v>
      </c>
      <c r="O15" s="11" t="s">
        <v>241</v>
      </c>
      <c r="P15" s="8">
        <v>42858</v>
      </c>
      <c r="Q15" s="10" t="s">
        <v>240</v>
      </c>
      <c r="R15" s="2">
        <v>2017</v>
      </c>
      <c r="S15" s="9">
        <v>42858</v>
      </c>
      <c r="T15" s="2" t="s">
        <v>239</v>
      </c>
    </row>
    <row r="16" spans="1:20" ht="51">
      <c r="A16" s="2">
        <v>2016</v>
      </c>
      <c r="B16" s="2" t="s">
        <v>92</v>
      </c>
      <c r="C16" s="2" t="s">
        <v>0</v>
      </c>
      <c r="E16" s="2" t="s">
        <v>93</v>
      </c>
      <c r="F16" s="2" t="s">
        <v>94</v>
      </c>
      <c r="G16" s="2" t="s">
        <v>95</v>
      </c>
      <c r="H16" s="11" t="s">
        <v>243</v>
      </c>
      <c r="I16" s="12" t="s">
        <v>252</v>
      </c>
      <c r="J16" s="4">
        <v>42598</v>
      </c>
      <c r="K16" s="4">
        <v>42735</v>
      </c>
      <c r="L16" s="2" t="s">
        <v>96</v>
      </c>
      <c r="M16" s="6">
        <f t="shared" si="0"/>
        <v>16271.42</v>
      </c>
      <c r="N16" s="6">
        <f>9*8135.71</f>
        <v>73221.39</v>
      </c>
      <c r="O16" s="11" t="s">
        <v>241</v>
      </c>
      <c r="P16" s="8">
        <v>42858</v>
      </c>
      <c r="Q16" s="10" t="s">
        <v>240</v>
      </c>
      <c r="R16" s="2">
        <v>2017</v>
      </c>
      <c r="S16" s="9">
        <v>42858</v>
      </c>
      <c r="T16" s="2" t="s">
        <v>239</v>
      </c>
    </row>
    <row r="17" spans="1:20" ht="51">
      <c r="A17" s="2">
        <v>2016</v>
      </c>
      <c r="B17" s="2" t="s">
        <v>75</v>
      </c>
      <c r="C17" s="2" t="s">
        <v>0</v>
      </c>
      <c r="E17" s="2" t="s">
        <v>97</v>
      </c>
      <c r="F17" s="2" t="s">
        <v>98</v>
      </c>
      <c r="G17" s="2" t="s">
        <v>69</v>
      </c>
      <c r="H17" s="11" t="s">
        <v>243</v>
      </c>
      <c r="I17" s="12" t="s">
        <v>253</v>
      </c>
      <c r="J17" s="4">
        <v>42522</v>
      </c>
      <c r="K17" s="4">
        <v>42735</v>
      </c>
      <c r="L17" s="2" t="s">
        <v>99</v>
      </c>
      <c r="M17" s="6">
        <f t="shared" si="0"/>
        <v>16271.42</v>
      </c>
      <c r="N17" s="6">
        <f>14*8135.71</f>
        <v>113899.94</v>
      </c>
      <c r="O17" s="11" t="s">
        <v>241</v>
      </c>
      <c r="P17" s="8">
        <v>42858</v>
      </c>
      <c r="Q17" s="10" t="s">
        <v>240</v>
      </c>
      <c r="R17" s="2">
        <v>2017</v>
      </c>
      <c r="S17" s="9">
        <v>42858</v>
      </c>
      <c r="T17" s="2" t="s">
        <v>239</v>
      </c>
    </row>
    <row r="18" spans="1:20" ht="51">
      <c r="A18" s="2">
        <v>2016</v>
      </c>
      <c r="B18" s="2" t="s">
        <v>92</v>
      </c>
      <c r="C18" s="2" t="s">
        <v>0</v>
      </c>
      <c r="E18" s="2" t="s">
        <v>100</v>
      </c>
      <c r="F18" s="2" t="s">
        <v>101</v>
      </c>
      <c r="G18" s="2" t="s">
        <v>102</v>
      </c>
      <c r="H18" s="11" t="s">
        <v>243</v>
      </c>
      <c r="I18" s="12" t="s">
        <v>254</v>
      </c>
      <c r="J18" s="4">
        <v>42598</v>
      </c>
      <c r="K18" s="4">
        <v>42735</v>
      </c>
      <c r="L18" s="2" t="s">
        <v>103</v>
      </c>
      <c r="M18" s="6">
        <f t="shared" si="0"/>
        <v>16271.42</v>
      </c>
      <c r="N18" s="6">
        <f>9*8135.71</f>
        <v>73221.39</v>
      </c>
      <c r="O18" s="11" t="s">
        <v>241</v>
      </c>
      <c r="P18" s="8">
        <v>42858</v>
      </c>
      <c r="Q18" s="10" t="s">
        <v>240</v>
      </c>
      <c r="R18" s="2">
        <v>2017</v>
      </c>
      <c r="S18" s="9">
        <v>42858</v>
      </c>
      <c r="T18" s="2" t="s">
        <v>239</v>
      </c>
    </row>
    <row r="19" spans="1:20" ht="63.75">
      <c r="A19" s="2">
        <v>2016</v>
      </c>
      <c r="B19" s="2" t="s">
        <v>85</v>
      </c>
      <c r="C19" s="2" t="s">
        <v>0</v>
      </c>
      <c r="E19" s="2" t="s">
        <v>104</v>
      </c>
      <c r="F19" s="2" t="s">
        <v>105</v>
      </c>
      <c r="G19" s="2" t="s">
        <v>106</v>
      </c>
      <c r="H19" s="11" t="s">
        <v>243</v>
      </c>
      <c r="I19" s="12" t="s">
        <v>255</v>
      </c>
      <c r="J19" s="4">
        <v>42552</v>
      </c>
      <c r="K19" s="4">
        <v>42735</v>
      </c>
      <c r="L19" s="2" t="s">
        <v>111</v>
      </c>
      <c r="M19" s="6">
        <f t="shared" si="0"/>
        <v>16271.42</v>
      </c>
      <c r="N19" s="6">
        <f>12*8135.71</f>
        <v>97628.52</v>
      </c>
      <c r="O19" s="11" t="s">
        <v>241</v>
      </c>
      <c r="P19" s="8">
        <v>42858</v>
      </c>
      <c r="Q19" s="10" t="s">
        <v>240</v>
      </c>
      <c r="R19" s="2">
        <v>2017</v>
      </c>
      <c r="S19" s="9">
        <v>42858</v>
      </c>
      <c r="T19" s="2" t="s">
        <v>239</v>
      </c>
    </row>
    <row r="20" spans="1:20" ht="63.75">
      <c r="A20" s="2">
        <v>2016</v>
      </c>
      <c r="B20" s="2" t="s">
        <v>92</v>
      </c>
      <c r="C20" s="2" t="s">
        <v>0</v>
      </c>
      <c r="E20" s="2" t="s">
        <v>107</v>
      </c>
      <c r="F20" s="2" t="s">
        <v>108</v>
      </c>
      <c r="G20" s="2" t="s">
        <v>109</v>
      </c>
      <c r="H20" s="11" t="s">
        <v>243</v>
      </c>
      <c r="I20" s="12" t="s">
        <v>256</v>
      </c>
      <c r="J20" s="4">
        <v>42583</v>
      </c>
      <c r="K20" s="4">
        <v>42735</v>
      </c>
      <c r="L20" s="2" t="s">
        <v>110</v>
      </c>
      <c r="M20" s="6">
        <f t="shared" si="0"/>
        <v>16271.42</v>
      </c>
      <c r="N20" s="6">
        <f>10*8135.71</f>
        <v>81357.1</v>
      </c>
      <c r="O20" s="11" t="s">
        <v>241</v>
      </c>
      <c r="P20" s="8">
        <v>42858</v>
      </c>
      <c r="Q20" s="10" t="s">
        <v>240</v>
      </c>
      <c r="R20" s="2">
        <v>2017</v>
      </c>
      <c r="S20" s="9">
        <v>42858</v>
      </c>
      <c r="T20" s="2" t="s">
        <v>239</v>
      </c>
    </row>
    <row r="21" spans="1:20" ht="51">
      <c r="A21" s="2">
        <v>2016</v>
      </c>
      <c r="B21" s="2" t="s">
        <v>112</v>
      </c>
      <c r="C21" s="2" t="s">
        <v>0</v>
      </c>
      <c r="E21" s="2" t="s">
        <v>113</v>
      </c>
      <c r="F21" s="2" t="s">
        <v>114</v>
      </c>
      <c r="G21" s="2" t="s">
        <v>115</v>
      </c>
      <c r="H21" s="11" t="s">
        <v>243</v>
      </c>
      <c r="I21" s="12" t="s">
        <v>257</v>
      </c>
      <c r="J21" s="4">
        <v>42644</v>
      </c>
      <c r="K21" s="4">
        <v>42735</v>
      </c>
      <c r="L21" s="2" t="s">
        <v>116</v>
      </c>
      <c r="M21" s="6">
        <f t="shared" si="0"/>
        <v>16271.42</v>
      </c>
      <c r="N21" s="6">
        <f>6*8135.71</f>
        <v>48814.26</v>
      </c>
      <c r="O21" s="11" t="s">
        <v>241</v>
      </c>
      <c r="P21" s="8">
        <v>42858</v>
      </c>
      <c r="Q21" s="10" t="s">
        <v>240</v>
      </c>
      <c r="R21" s="2">
        <v>2017</v>
      </c>
      <c r="S21" s="9">
        <v>42858</v>
      </c>
      <c r="T21" s="2" t="s">
        <v>239</v>
      </c>
    </row>
    <row r="22" spans="1:20" ht="51">
      <c r="A22" s="2">
        <v>2016</v>
      </c>
      <c r="B22" s="2" t="s">
        <v>117</v>
      </c>
      <c r="C22" s="2" t="s">
        <v>0</v>
      </c>
      <c r="E22" s="2" t="s">
        <v>118</v>
      </c>
      <c r="F22" s="2" t="s">
        <v>119</v>
      </c>
      <c r="G22" s="2" t="s">
        <v>120</v>
      </c>
      <c r="H22" s="11" t="s">
        <v>243</v>
      </c>
      <c r="I22" s="12" t="s">
        <v>258</v>
      </c>
      <c r="J22" s="4">
        <v>42522</v>
      </c>
      <c r="K22" s="4">
        <v>42735</v>
      </c>
      <c r="L22" s="2" t="s">
        <v>121</v>
      </c>
      <c r="M22" s="6">
        <f t="shared" si="0"/>
        <v>16271.42</v>
      </c>
      <c r="N22" s="6">
        <f>12*8135.71</f>
        <v>97628.52</v>
      </c>
      <c r="O22" s="11" t="s">
        <v>241</v>
      </c>
      <c r="P22" s="8">
        <v>42858</v>
      </c>
      <c r="Q22" s="10" t="s">
        <v>240</v>
      </c>
      <c r="R22" s="2">
        <v>2017</v>
      </c>
      <c r="S22" s="9">
        <v>42858</v>
      </c>
      <c r="T22" s="2" t="s">
        <v>239</v>
      </c>
    </row>
    <row r="23" spans="1:20" ht="51">
      <c r="A23" s="2">
        <v>2016</v>
      </c>
      <c r="B23" s="2" t="s">
        <v>122</v>
      </c>
      <c r="C23" s="2" t="s">
        <v>0</v>
      </c>
      <c r="E23" s="2" t="s">
        <v>123</v>
      </c>
      <c r="F23" s="2" t="s">
        <v>114</v>
      </c>
      <c r="G23" s="2" t="s">
        <v>124</v>
      </c>
      <c r="H23" s="11" t="s">
        <v>243</v>
      </c>
      <c r="I23" s="12" t="s">
        <v>259</v>
      </c>
      <c r="J23" s="4">
        <v>42614</v>
      </c>
      <c r="K23" s="4">
        <v>42735</v>
      </c>
      <c r="L23" s="2" t="s">
        <v>125</v>
      </c>
      <c r="M23" s="6">
        <f t="shared" si="0"/>
        <v>16271.42</v>
      </c>
      <c r="N23" s="6">
        <f>8*8135.71</f>
        <v>65085.68</v>
      </c>
      <c r="O23" s="11" t="s">
        <v>241</v>
      </c>
      <c r="P23" s="8">
        <v>42858</v>
      </c>
      <c r="Q23" s="10" t="s">
        <v>240</v>
      </c>
      <c r="R23" s="2">
        <v>2017</v>
      </c>
      <c r="S23" s="9">
        <v>42858</v>
      </c>
      <c r="T23" s="2" t="s">
        <v>239</v>
      </c>
    </row>
    <row r="24" spans="1:20" ht="51">
      <c r="A24" s="2">
        <v>2016</v>
      </c>
      <c r="B24" s="2" t="s">
        <v>112</v>
      </c>
      <c r="C24" s="2" t="s">
        <v>0</v>
      </c>
      <c r="E24" s="2" t="s">
        <v>126</v>
      </c>
      <c r="F24" s="2" t="s">
        <v>127</v>
      </c>
      <c r="G24" s="2" t="s">
        <v>102</v>
      </c>
      <c r="H24" s="11" t="s">
        <v>243</v>
      </c>
      <c r="I24" s="12" t="s">
        <v>260</v>
      </c>
      <c r="J24" s="4">
        <v>42644</v>
      </c>
      <c r="K24" s="4">
        <v>42735</v>
      </c>
      <c r="L24" s="2" t="s">
        <v>131</v>
      </c>
      <c r="M24" s="6">
        <f t="shared" si="0"/>
        <v>16271.42</v>
      </c>
      <c r="N24" s="6">
        <f>6*8135.71</f>
        <v>48814.26</v>
      </c>
      <c r="O24" s="11" t="s">
        <v>241</v>
      </c>
      <c r="P24" s="8">
        <v>42858</v>
      </c>
      <c r="Q24" s="10" t="s">
        <v>240</v>
      </c>
      <c r="R24" s="2">
        <v>2017</v>
      </c>
      <c r="S24" s="9">
        <v>42858</v>
      </c>
      <c r="T24" s="2" t="s">
        <v>239</v>
      </c>
    </row>
    <row r="25" spans="1:20" ht="51">
      <c r="A25" s="2">
        <v>2016</v>
      </c>
      <c r="B25" s="2" t="s">
        <v>92</v>
      </c>
      <c r="C25" s="2" t="s">
        <v>0</v>
      </c>
      <c r="E25" s="2" t="s">
        <v>128</v>
      </c>
      <c r="F25" s="2" t="s">
        <v>129</v>
      </c>
      <c r="G25" s="2" t="s">
        <v>130</v>
      </c>
      <c r="H25" s="11" t="s">
        <v>243</v>
      </c>
      <c r="I25" s="12" t="s">
        <v>261</v>
      </c>
      <c r="J25" s="4">
        <v>42583</v>
      </c>
      <c r="K25" s="4">
        <v>42735</v>
      </c>
      <c r="L25" s="2" t="s">
        <v>131</v>
      </c>
      <c r="M25" s="6">
        <f t="shared" si="0"/>
        <v>16271.42</v>
      </c>
      <c r="N25" s="6">
        <f>10*8135.71</f>
        <v>81357.1</v>
      </c>
      <c r="O25" s="11" t="s">
        <v>241</v>
      </c>
      <c r="P25" s="8">
        <v>42858</v>
      </c>
      <c r="Q25" s="10" t="s">
        <v>240</v>
      </c>
      <c r="R25" s="2">
        <v>2017</v>
      </c>
      <c r="S25" s="9">
        <v>42858</v>
      </c>
      <c r="T25" s="2" t="s">
        <v>239</v>
      </c>
    </row>
    <row r="26" spans="1:20" ht="51">
      <c r="A26" s="2">
        <v>2016</v>
      </c>
      <c r="B26" s="2" t="s">
        <v>63</v>
      </c>
      <c r="C26" s="2" t="s">
        <v>0</v>
      </c>
      <c r="E26" s="2" t="s">
        <v>132</v>
      </c>
      <c r="F26" s="2" t="s">
        <v>133</v>
      </c>
      <c r="G26" s="2" t="s">
        <v>134</v>
      </c>
      <c r="H26" s="11" t="s">
        <v>243</v>
      </c>
      <c r="I26" s="12" t="s">
        <v>262</v>
      </c>
      <c r="J26" s="4">
        <v>42507</v>
      </c>
      <c r="K26" s="4">
        <v>42735</v>
      </c>
      <c r="L26" s="2" t="s">
        <v>135</v>
      </c>
      <c r="M26" s="6">
        <f t="shared" si="0"/>
        <v>16271.42</v>
      </c>
      <c r="N26" s="6">
        <f>15*8135.71</f>
        <v>122035.65</v>
      </c>
      <c r="O26" s="11" t="s">
        <v>241</v>
      </c>
      <c r="P26" s="8">
        <v>42858</v>
      </c>
      <c r="Q26" s="10" t="s">
        <v>240</v>
      </c>
      <c r="R26" s="2">
        <v>2017</v>
      </c>
      <c r="S26" s="9">
        <v>42858</v>
      </c>
      <c r="T26" s="2" t="s">
        <v>239</v>
      </c>
    </row>
    <row r="27" spans="1:20" ht="63.75">
      <c r="A27" s="2">
        <v>2016</v>
      </c>
      <c r="B27" s="2" t="s">
        <v>136</v>
      </c>
      <c r="C27" s="2" t="s">
        <v>0</v>
      </c>
      <c r="E27" s="2" t="s">
        <v>137</v>
      </c>
      <c r="F27" s="2" t="s">
        <v>138</v>
      </c>
      <c r="G27" s="2" t="s">
        <v>139</v>
      </c>
      <c r="H27" s="11" t="s">
        <v>243</v>
      </c>
      <c r="I27" s="12" t="s">
        <v>263</v>
      </c>
      <c r="J27" s="4">
        <v>42507</v>
      </c>
      <c r="K27" s="4">
        <v>42689</v>
      </c>
      <c r="L27" s="2" t="s">
        <v>125</v>
      </c>
      <c r="M27" s="6">
        <f t="shared" si="0"/>
        <v>16271.42</v>
      </c>
      <c r="N27" s="6">
        <f>13*8135.71</f>
        <v>105764.23</v>
      </c>
      <c r="O27" s="11" t="s">
        <v>241</v>
      </c>
      <c r="P27" s="8">
        <v>42858</v>
      </c>
      <c r="Q27" s="10" t="s">
        <v>240</v>
      </c>
      <c r="R27" s="2">
        <v>2017</v>
      </c>
      <c r="S27" s="9">
        <v>42858</v>
      </c>
      <c r="T27" s="2" t="s">
        <v>239</v>
      </c>
    </row>
    <row r="28" spans="1:20" ht="51">
      <c r="A28" s="2">
        <v>2016</v>
      </c>
      <c r="B28" s="2" t="s">
        <v>63</v>
      </c>
      <c r="C28" s="2" t="s">
        <v>0</v>
      </c>
      <c r="E28" s="2" t="s">
        <v>140</v>
      </c>
      <c r="F28" s="2" t="s">
        <v>141</v>
      </c>
      <c r="G28" s="2" t="s">
        <v>142</v>
      </c>
      <c r="H28" s="11" t="s">
        <v>243</v>
      </c>
      <c r="I28" s="12" t="s">
        <v>264</v>
      </c>
      <c r="J28" s="4">
        <v>42507</v>
      </c>
      <c r="K28" s="4">
        <v>42719</v>
      </c>
      <c r="L28" s="2" t="s">
        <v>143</v>
      </c>
      <c r="M28" s="6">
        <f t="shared" si="0"/>
        <v>16271.42</v>
      </c>
      <c r="N28" s="6">
        <f>14*8135.71</f>
        <v>113899.94</v>
      </c>
      <c r="O28" s="11" t="s">
        <v>241</v>
      </c>
      <c r="P28" s="8">
        <v>42858</v>
      </c>
      <c r="Q28" s="10" t="s">
        <v>240</v>
      </c>
      <c r="R28" s="2">
        <v>2017</v>
      </c>
      <c r="S28" s="9">
        <v>42858</v>
      </c>
      <c r="T28" s="2" t="s">
        <v>239</v>
      </c>
    </row>
    <row r="29" spans="1:20" ht="51">
      <c r="A29" s="2">
        <v>2016</v>
      </c>
      <c r="B29" s="2" t="s">
        <v>85</v>
      </c>
      <c r="C29" s="2" t="s">
        <v>0</v>
      </c>
      <c r="E29" s="2" t="s">
        <v>144</v>
      </c>
      <c r="F29" s="2" t="s">
        <v>145</v>
      </c>
      <c r="G29" s="2" t="s">
        <v>146</v>
      </c>
      <c r="H29" s="11" t="s">
        <v>243</v>
      </c>
      <c r="I29" s="12" t="s">
        <v>265</v>
      </c>
      <c r="J29" s="4">
        <v>42567</v>
      </c>
      <c r="K29" s="4">
        <v>42719</v>
      </c>
      <c r="L29" s="2" t="s">
        <v>147</v>
      </c>
      <c r="M29" s="6">
        <f t="shared" si="0"/>
        <v>16271.42</v>
      </c>
      <c r="N29" s="6">
        <f>10*8135.71</f>
        <v>81357.1</v>
      </c>
      <c r="O29" s="11" t="s">
        <v>241</v>
      </c>
      <c r="P29" s="8">
        <v>42858</v>
      </c>
      <c r="Q29" s="10" t="s">
        <v>240</v>
      </c>
      <c r="R29" s="2">
        <v>2017</v>
      </c>
      <c r="S29" s="9">
        <v>42858</v>
      </c>
      <c r="T29" s="2" t="s">
        <v>239</v>
      </c>
    </row>
    <row r="30" spans="1:20" ht="51">
      <c r="A30" s="2">
        <v>2016</v>
      </c>
      <c r="B30" s="2" t="s">
        <v>63</v>
      </c>
      <c r="C30" s="2" t="s">
        <v>0</v>
      </c>
      <c r="E30" s="2" t="s">
        <v>148</v>
      </c>
      <c r="F30" s="2" t="s">
        <v>149</v>
      </c>
      <c r="G30" s="2" t="s">
        <v>150</v>
      </c>
      <c r="H30" s="11" t="s">
        <v>243</v>
      </c>
      <c r="I30" s="12" t="s">
        <v>266</v>
      </c>
      <c r="J30" s="4">
        <v>42507</v>
      </c>
      <c r="K30" s="4">
        <v>42719</v>
      </c>
      <c r="L30" s="2" t="s">
        <v>151</v>
      </c>
      <c r="M30" s="6">
        <f t="shared" si="0"/>
        <v>16271.42</v>
      </c>
      <c r="N30" s="6">
        <f>14*8135.71</f>
        <v>113899.94</v>
      </c>
      <c r="O30" s="11" t="s">
        <v>241</v>
      </c>
      <c r="P30" s="8">
        <v>42858</v>
      </c>
      <c r="Q30" s="10" t="s">
        <v>240</v>
      </c>
      <c r="R30" s="2">
        <v>2017</v>
      </c>
      <c r="S30" s="9">
        <v>42858</v>
      </c>
      <c r="T30" s="2" t="s">
        <v>239</v>
      </c>
    </row>
    <row r="31" spans="1:20" ht="51">
      <c r="A31" s="2">
        <v>2016</v>
      </c>
      <c r="B31" s="2" t="s">
        <v>63</v>
      </c>
      <c r="C31" s="2" t="s">
        <v>0</v>
      </c>
      <c r="E31" s="2" t="s">
        <v>152</v>
      </c>
      <c r="F31" s="2" t="s">
        <v>153</v>
      </c>
      <c r="G31" s="2" t="s">
        <v>154</v>
      </c>
      <c r="H31" s="11" t="s">
        <v>243</v>
      </c>
      <c r="I31" s="12" t="s">
        <v>267</v>
      </c>
      <c r="J31" s="4">
        <v>42507</v>
      </c>
      <c r="K31" s="4">
        <v>42735</v>
      </c>
      <c r="L31" s="2" t="s">
        <v>155</v>
      </c>
      <c r="M31" s="6">
        <f t="shared" si="0"/>
        <v>16271.42</v>
      </c>
      <c r="N31" s="6">
        <f>15*8135.71</f>
        <v>122035.65</v>
      </c>
      <c r="O31" s="11" t="s">
        <v>241</v>
      </c>
      <c r="P31" s="8">
        <v>42858</v>
      </c>
      <c r="Q31" s="10" t="s">
        <v>240</v>
      </c>
      <c r="R31" s="2">
        <v>2017</v>
      </c>
      <c r="S31" s="9">
        <v>42858</v>
      </c>
      <c r="T31" s="2" t="s">
        <v>239</v>
      </c>
    </row>
    <row r="32" spans="1:20" ht="51">
      <c r="A32" s="2">
        <v>2016</v>
      </c>
      <c r="B32" s="2" t="s">
        <v>122</v>
      </c>
      <c r="C32" s="2" t="s">
        <v>0</v>
      </c>
      <c r="E32" s="2" t="s">
        <v>156</v>
      </c>
      <c r="F32" s="2" t="s">
        <v>157</v>
      </c>
      <c r="G32" s="2" t="s">
        <v>158</v>
      </c>
      <c r="H32" s="11" t="s">
        <v>243</v>
      </c>
      <c r="I32" s="12" t="s">
        <v>268</v>
      </c>
      <c r="J32" s="4">
        <v>42614</v>
      </c>
      <c r="K32" s="4">
        <v>42735</v>
      </c>
      <c r="L32" s="2" t="s">
        <v>159</v>
      </c>
      <c r="M32" s="6">
        <f t="shared" si="0"/>
        <v>16271.42</v>
      </c>
      <c r="N32" s="6">
        <f>8*8135.71</f>
        <v>65085.68</v>
      </c>
      <c r="O32" s="11" t="s">
        <v>241</v>
      </c>
      <c r="P32" s="8">
        <v>42858</v>
      </c>
      <c r="Q32" s="10" t="s">
        <v>240</v>
      </c>
      <c r="R32" s="2">
        <v>2017</v>
      </c>
      <c r="S32" s="9">
        <v>42858</v>
      </c>
      <c r="T32" s="2" t="s">
        <v>239</v>
      </c>
    </row>
    <row r="33" spans="1:20" ht="51">
      <c r="A33" s="2">
        <v>2016</v>
      </c>
      <c r="B33" s="2" t="s">
        <v>75</v>
      </c>
      <c r="C33" s="2" t="s">
        <v>0</v>
      </c>
      <c r="E33" s="2" t="s">
        <v>160</v>
      </c>
      <c r="F33" s="2" t="s">
        <v>98</v>
      </c>
      <c r="G33" s="2" t="s">
        <v>65</v>
      </c>
      <c r="H33" s="11" t="s">
        <v>243</v>
      </c>
      <c r="I33" s="12" t="s">
        <v>269</v>
      </c>
      <c r="J33" s="4">
        <v>42537</v>
      </c>
      <c r="K33" s="4">
        <v>42735</v>
      </c>
      <c r="L33" s="2" t="s">
        <v>161</v>
      </c>
      <c r="M33" s="6">
        <f t="shared" si="0"/>
        <v>16271.42</v>
      </c>
      <c r="N33" s="6">
        <f>13*8135.71</f>
        <v>105764.23</v>
      </c>
      <c r="O33" s="11" t="s">
        <v>241</v>
      </c>
      <c r="P33" s="8">
        <v>42858</v>
      </c>
      <c r="Q33" s="10" t="s">
        <v>240</v>
      </c>
      <c r="R33" s="2">
        <v>2017</v>
      </c>
      <c r="S33" s="9">
        <v>42858</v>
      </c>
      <c r="T33" s="2" t="s">
        <v>239</v>
      </c>
    </row>
    <row r="34" spans="1:20" ht="51">
      <c r="A34" s="2">
        <v>2016</v>
      </c>
      <c r="B34" s="2" t="s">
        <v>75</v>
      </c>
      <c r="C34" s="2" t="s">
        <v>0</v>
      </c>
      <c r="E34" s="2" t="s">
        <v>162</v>
      </c>
      <c r="F34" s="2" t="s">
        <v>163</v>
      </c>
      <c r="G34" s="2" t="s">
        <v>164</v>
      </c>
      <c r="H34" s="11" t="s">
        <v>243</v>
      </c>
      <c r="I34" s="12" t="s">
        <v>270</v>
      </c>
      <c r="J34" s="4">
        <v>42522</v>
      </c>
      <c r="K34" s="4">
        <v>42735</v>
      </c>
      <c r="L34" s="2" t="s">
        <v>165</v>
      </c>
      <c r="M34" s="6">
        <f t="shared" si="0"/>
        <v>16271.42</v>
      </c>
      <c r="N34" s="6">
        <f>13*8135.71</f>
        <v>105764.23</v>
      </c>
      <c r="O34" s="11" t="s">
        <v>241</v>
      </c>
      <c r="P34" s="8">
        <v>42858</v>
      </c>
      <c r="Q34" s="10" t="s">
        <v>240</v>
      </c>
      <c r="R34" s="2">
        <v>2017</v>
      </c>
      <c r="S34" s="9">
        <v>42858</v>
      </c>
      <c r="T34" s="2" t="s">
        <v>239</v>
      </c>
    </row>
    <row r="35" spans="1:20" ht="51">
      <c r="A35" s="2">
        <v>2016</v>
      </c>
      <c r="B35" s="2" t="s">
        <v>92</v>
      </c>
      <c r="C35" s="2" t="s">
        <v>0</v>
      </c>
      <c r="E35" s="2" t="s">
        <v>166</v>
      </c>
      <c r="F35" s="2" t="s">
        <v>167</v>
      </c>
      <c r="G35" s="2" t="s">
        <v>168</v>
      </c>
      <c r="H35" s="11" t="s">
        <v>243</v>
      </c>
      <c r="I35" s="12" t="s">
        <v>271</v>
      </c>
      <c r="J35" s="4">
        <v>42598</v>
      </c>
      <c r="K35" s="4">
        <v>42719</v>
      </c>
      <c r="L35" s="2" t="s">
        <v>169</v>
      </c>
      <c r="M35" s="6">
        <f t="shared" si="0"/>
        <v>16271.42</v>
      </c>
      <c r="N35" s="6">
        <f>8*8135.71</f>
        <v>65085.68</v>
      </c>
      <c r="O35" s="11" t="s">
        <v>241</v>
      </c>
      <c r="P35" s="8">
        <v>42858</v>
      </c>
      <c r="Q35" s="10" t="s">
        <v>240</v>
      </c>
      <c r="R35" s="2">
        <v>2017</v>
      </c>
      <c r="S35" s="9">
        <v>42858</v>
      </c>
      <c r="T35" s="2" t="s">
        <v>239</v>
      </c>
    </row>
    <row r="36" spans="1:20" ht="51">
      <c r="A36" s="2">
        <v>2016</v>
      </c>
      <c r="B36" s="2" t="s">
        <v>75</v>
      </c>
      <c r="C36" s="2" t="s">
        <v>0</v>
      </c>
      <c r="E36" s="2" t="s">
        <v>170</v>
      </c>
      <c r="F36" s="2" t="s">
        <v>171</v>
      </c>
      <c r="G36" s="2" t="s">
        <v>172</v>
      </c>
      <c r="H36" s="11" t="s">
        <v>243</v>
      </c>
      <c r="I36" s="12" t="s">
        <v>272</v>
      </c>
      <c r="J36" s="4">
        <v>42522</v>
      </c>
      <c r="K36" s="4">
        <v>42719</v>
      </c>
      <c r="L36" s="2" t="s">
        <v>173</v>
      </c>
      <c r="M36" s="6">
        <f t="shared" si="0"/>
        <v>16271.42</v>
      </c>
      <c r="N36" s="6">
        <f>13*8135.71</f>
        <v>105764.23</v>
      </c>
      <c r="O36" s="11" t="s">
        <v>241</v>
      </c>
      <c r="P36" s="8">
        <v>42858</v>
      </c>
      <c r="Q36" s="10" t="s">
        <v>240</v>
      </c>
      <c r="R36" s="2">
        <v>2017</v>
      </c>
      <c r="S36" s="9">
        <v>42858</v>
      </c>
      <c r="T36" s="2" t="s">
        <v>239</v>
      </c>
    </row>
    <row r="37" spans="1:20" ht="51">
      <c r="A37" s="2">
        <v>2016</v>
      </c>
      <c r="B37" s="2" t="s">
        <v>75</v>
      </c>
      <c r="C37" s="2" t="s">
        <v>0</v>
      </c>
      <c r="E37" s="2" t="s">
        <v>174</v>
      </c>
      <c r="F37" s="2" t="s">
        <v>175</v>
      </c>
      <c r="G37" s="2" t="s">
        <v>176</v>
      </c>
      <c r="H37" s="11" t="s">
        <v>243</v>
      </c>
      <c r="I37" s="12" t="s">
        <v>273</v>
      </c>
      <c r="J37" s="4">
        <v>42537</v>
      </c>
      <c r="K37" s="4">
        <v>42735</v>
      </c>
      <c r="L37" s="2" t="s">
        <v>177</v>
      </c>
      <c r="M37" s="6">
        <f t="shared" si="0"/>
        <v>16271.42</v>
      </c>
      <c r="N37" s="6">
        <f>13*8135.71</f>
        <v>105764.23</v>
      </c>
      <c r="O37" s="11" t="s">
        <v>241</v>
      </c>
      <c r="P37" s="8">
        <v>42858</v>
      </c>
      <c r="Q37" s="10" t="s">
        <v>240</v>
      </c>
      <c r="R37" s="2">
        <v>2017</v>
      </c>
      <c r="S37" s="9">
        <v>42858</v>
      </c>
      <c r="T37" s="2" t="s">
        <v>239</v>
      </c>
    </row>
    <row r="38" spans="1:20" ht="51">
      <c r="A38" s="2">
        <v>2016</v>
      </c>
      <c r="B38" s="2" t="s">
        <v>85</v>
      </c>
      <c r="C38" s="2" t="s">
        <v>0</v>
      </c>
      <c r="E38" s="2" t="s">
        <v>178</v>
      </c>
      <c r="F38" s="2" t="s">
        <v>179</v>
      </c>
      <c r="G38" s="2" t="s">
        <v>180</v>
      </c>
      <c r="H38" s="11" t="s">
        <v>243</v>
      </c>
      <c r="I38" s="12" t="s">
        <v>274</v>
      </c>
      <c r="J38" s="4">
        <v>42552</v>
      </c>
      <c r="K38" s="4">
        <v>42735</v>
      </c>
      <c r="L38" s="2" t="s">
        <v>181</v>
      </c>
      <c r="M38" s="6">
        <f t="shared" si="0"/>
        <v>16271.42</v>
      </c>
      <c r="N38" s="6">
        <f>12*8135.71</f>
        <v>97628.52</v>
      </c>
      <c r="O38" s="11" t="s">
        <v>241</v>
      </c>
      <c r="P38" s="8">
        <v>42858</v>
      </c>
      <c r="Q38" s="10" t="s">
        <v>240</v>
      </c>
      <c r="R38" s="2">
        <v>2017</v>
      </c>
      <c r="S38" s="9">
        <v>42858</v>
      </c>
      <c r="T38" s="2" t="s">
        <v>239</v>
      </c>
    </row>
    <row r="39" spans="1:20" ht="51">
      <c r="A39" s="2">
        <v>2016</v>
      </c>
      <c r="B39" s="2" t="s">
        <v>75</v>
      </c>
      <c r="C39" s="2" t="s">
        <v>0</v>
      </c>
      <c r="E39" s="2" t="s">
        <v>182</v>
      </c>
      <c r="F39" s="2" t="s">
        <v>183</v>
      </c>
      <c r="G39" s="2" t="s">
        <v>184</v>
      </c>
      <c r="H39" s="11" t="s">
        <v>243</v>
      </c>
      <c r="I39" s="12" t="s">
        <v>275</v>
      </c>
      <c r="J39" s="4">
        <v>42537</v>
      </c>
      <c r="K39" s="4">
        <v>42735</v>
      </c>
      <c r="L39" s="2" t="s">
        <v>185</v>
      </c>
      <c r="M39" s="6">
        <f t="shared" si="0"/>
        <v>16271.42</v>
      </c>
      <c r="N39" s="6">
        <f>13*8135.71</f>
        <v>105764.23</v>
      </c>
      <c r="O39" s="11" t="s">
        <v>241</v>
      </c>
      <c r="P39" s="8">
        <v>42858</v>
      </c>
      <c r="Q39" s="10" t="s">
        <v>240</v>
      </c>
      <c r="R39" s="2">
        <v>2017</v>
      </c>
      <c r="S39" s="9">
        <v>42858</v>
      </c>
      <c r="T39" s="2" t="s">
        <v>239</v>
      </c>
    </row>
    <row r="40" spans="1:20" ht="51">
      <c r="A40" s="2">
        <v>2016</v>
      </c>
      <c r="B40" s="2" t="s">
        <v>75</v>
      </c>
      <c r="C40" s="2" t="s">
        <v>0</v>
      </c>
      <c r="E40" s="2" t="s">
        <v>186</v>
      </c>
      <c r="F40" s="2" t="s">
        <v>142</v>
      </c>
      <c r="G40" s="2" t="s">
        <v>187</v>
      </c>
      <c r="H40" s="11" t="s">
        <v>243</v>
      </c>
      <c r="I40" s="12" t="s">
        <v>276</v>
      </c>
      <c r="J40" s="4">
        <v>42522</v>
      </c>
      <c r="K40" s="4">
        <v>42735</v>
      </c>
      <c r="L40" s="2" t="s">
        <v>188</v>
      </c>
      <c r="M40" s="6">
        <f t="shared" si="0"/>
        <v>16271.42</v>
      </c>
      <c r="N40" s="6">
        <f>14*8135.71</f>
        <v>113899.94</v>
      </c>
      <c r="O40" s="11" t="s">
        <v>241</v>
      </c>
      <c r="P40" s="8">
        <v>42858</v>
      </c>
      <c r="Q40" s="10" t="s">
        <v>240</v>
      </c>
      <c r="R40" s="2">
        <v>2017</v>
      </c>
      <c r="S40" s="9">
        <v>42858</v>
      </c>
      <c r="T40" s="2" t="s">
        <v>239</v>
      </c>
    </row>
    <row r="41" spans="1:20" ht="51">
      <c r="A41" s="2">
        <v>2016</v>
      </c>
      <c r="B41" s="2" t="s">
        <v>75</v>
      </c>
      <c r="C41" s="2" t="s">
        <v>0</v>
      </c>
      <c r="E41" s="2" t="s">
        <v>189</v>
      </c>
      <c r="F41" s="2" t="s">
        <v>190</v>
      </c>
      <c r="G41" s="2" t="s">
        <v>171</v>
      </c>
      <c r="H41" s="11" t="s">
        <v>243</v>
      </c>
      <c r="I41" s="12" t="s">
        <v>277</v>
      </c>
      <c r="J41" s="4">
        <v>42522</v>
      </c>
      <c r="K41" s="4">
        <v>42735</v>
      </c>
      <c r="L41" s="2" t="s">
        <v>191</v>
      </c>
      <c r="M41" s="6">
        <f t="shared" si="0"/>
        <v>16271.42</v>
      </c>
      <c r="N41" s="6">
        <f>14*8135.71</f>
        <v>113899.94</v>
      </c>
      <c r="O41" s="11" t="s">
        <v>241</v>
      </c>
      <c r="P41" s="8">
        <v>42858</v>
      </c>
      <c r="Q41" s="10" t="s">
        <v>240</v>
      </c>
      <c r="R41" s="2">
        <v>2017</v>
      </c>
      <c r="S41" s="9">
        <v>42858</v>
      </c>
      <c r="T41" s="2" t="s">
        <v>239</v>
      </c>
    </row>
    <row r="42" spans="1:20" ht="51">
      <c r="A42" s="2">
        <v>2016</v>
      </c>
      <c r="B42" s="2" t="s">
        <v>75</v>
      </c>
      <c r="C42" s="2" t="s">
        <v>0</v>
      </c>
      <c r="E42" s="2" t="s">
        <v>192</v>
      </c>
      <c r="F42" s="2" t="s">
        <v>193</v>
      </c>
      <c r="G42" s="2" t="s">
        <v>194</v>
      </c>
      <c r="H42" s="11" t="s">
        <v>243</v>
      </c>
      <c r="I42" s="12" t="s">
        <v>278</v>
      </c>
      <c r="J42" s="4">
        <v>42522</v>
      </c>
      <c r="K42" s="4">
        <v>42735</v>
      </c>
      <c r="L42" s="2" t="s">
        <v>195</v>
      </c>
      <c r="M42" s="6">
        <f t="shared" si="0"/>
        <v>16271.42</v>
      </c>
      <c r="N42" s="6">
        <f>14*8135.71</f>
        <v>113899.94</v>
      </c>
      <c r="O42" s="11" t="s">
        <v>241</v>
      </c>
      <c r="P42" s="8">
        <v>42858</v>
      </c>
      <c r="Q42" s="10" t="s">
        <v>240</v>
      </c>
      <c r="R42" s="2">
        <v>2017</v>
      </c>
      <c r="S42" s="9">
        <v>42858</v>
      </c>
      <c r="T42" s="2" t="s">
        <v>239</v>
      </c>
    </row>
    <row r="43" spans="1:20" ht="51">
      <c r="A43" s="2">
        <v>2016</v>
      </c>
      <c r="B43" s="2" t="s">
        <v>75</v>
      </c>
      <c r="C43" s="2" t="s">
        <v>0</v>
      </c>
      <c r="E43" s="2" t="s">
        <v>196</v>
      </c>
      <c r="F43" s="2" t="s">
        <v>94</v>
      </c>
      <c r="G43" s="2" t="s">
        <v>197</v>
      </c>
      <c r="H43" s="11" t="s">
        <v>243</v>
      </c>
      <c r="I43" s="12" t="s">
        <v>279</v>
      </c>
      <c r="J43" s="4">
        <v>42537</v>
      </c>
      <c r="K43" s="4">
        <v>42735</v>
      </c>
      <c r="L43" s="2" t="s">
        <v>198</v>
      </c>
      <c r="M43" s="6">
        <f t="shared" si="0"/>
        <v>16271.42</v>
      </c>
      <c r="N43" s="6">
        <f>13*8135.71</f>
        <v>105764.23</v>
      </c>
      <c r="O43" s="11" t="s">
        <v>241</v>
      </c>
      <c r="P43" s="8">
        <v>42858</v>
      </c>
      <c r="Q43" s="10" t="s">
        <v>240</v>
      </c>
      <c r="R43" s="2">
        <v>2017</v>
      </c>
      <c r="S43" s="9">
        <v>42858</v>
      </c>
      <c r="T43" s="2" t="s">
        <v>239</v>
      </c>
    </row>
    <row r="44" spans="1:20" ht="51">
      <c r="A44" s="2">
        <v>2016</v>
      </c>
      <c r="B44" s="2" t="s">
        <v>85</v>
      </c>
      <c r="C44" s="2" t="s">
        <v>0</v>
      </c>
      <c r="E44" s="2" t="s">
        <v>199</v>
      </c>
      <c r="F44" s="2" t="s">
        <v>200</v>
      </c>
      <c r="G44" s="2" t="s">
        <v>201</v>
      </c>
      <c r="H44" s="11" t="s">
        <v>243</v>
      </c>
      <c r="I44" s="12" t="s">
        <v>280</v>
      </c>
      <c r="J44" s="4">
        <v>42552</v>
      </c>
      <c r="K44" s="4">
        <v>42735</v>
      </c>
      <c r="L44" s="2" t="s">
        <v>202</v>
      </c>
      <c r="M44" s="6">
        <f t="shared" si="0"/>
        <v>16271.42</v>
      </c>
      <c r="N44" s="6">
        <f>12*8135.71</f>
        <v>97628.52</v>
      </c>
      <c r="O44" s="11" t="s">
        <v>241</v>
      </c>
      <c r="P44" s="8">
        <v>42858</v>
      </c>
      <c r="Q44" s="10" t="s">
        <v>240</v>
      </c>
      <c r="R44" s="2">
        <v>2017</v>
      </c>
      <c r="S44" s="9">
        <v>42858</v>
      </c>
      <c r="T44" s="2" t="s">
        <v>239</v>
      </c>
    </row>
    <row r="45" spans="1:20" ht="51">
      <c r="A45" s="2">
        <v>2016</v>
      </c>
      <c r="B45" s="2" t="s">
        <v>122</v>
      </c>
      <c r="C45" s="2" t="s">
        <v>0</v>
      </c>
      <c r="E45" s="2" t="s">
        <v>203</v>
      </c>
      <c r="F45" s="2" t="s">
        <v>204</v>
      </c>
      <c r="G45" s="2" t="s">
        <v>205</v>
      </c>
      <c r="H45" s="11" t="s">
        <v>243</v>
      </c>
      <c r="I45" s="12" t="s">
        <v>281</v>
      </c>
      <c r="J45" s="4">
        <v>42629</v>
      </c>
      <c r="K45" s="4">
        <v>42735</v>
      </c>
      <c r="L45" s="2" t="s">
        <v>206</v>
      </c>
      <c r="M45" s="6">
        <f t="shared" si="0"/>
        <v>16271.42</v>
      </c>
      <c r="N45" s="6">
        <f>7*8135.71</f>
        <v>56949.97</v>
      </c>
      <c r="O45" s="11" t="s">
        <v>241</v>
      </c>
      <c r="P45" s="8">
        <v>42858</v>
      </c>
      <c r="Q45" s="10" t="s">
        <v>240</v>
      </c>
      <c r="R45" s="2">
        <v>2017</v>
      </c>
      <c r="S45" s="9">
        <v>42858</v>
      </c>
      <c r="T45" s="2" t="s">
        <v>239</v>
      </c>
    </row>
    <row r="46" spans="1:20" ht="51">
      <c r="A46" s="2">
        <v>2016</v>
      </c>
      <c r="B46" s="2" t="s">
        <v>63</v>
      </c>
      <c r="C46" s="2" t="s">
        <v>0</v>
      </c>
      <c r="E46" s="2" t="s">
        <v>207</v>
      </c>
      <c r="F46" s="2" t="s">
        <v>208</v>
      </c>
      <c r="G46" s="2" t="s">
        <v>209</v>
      </c>
      <c r="H46" s="11" t="s">
        <v>243</v>
      </c>
      <c r="I46" s="12" t="s">
        <v>282</v>
      </c>
      <c r="J46" s="4">
        <v>42507</v>
      </c>
      <c r="K46" s="4">
        <v>42735</v>
      </c>
      <c r="L46" s="2" t="s">
        <v>210</v>
      </c>
      <c r="M46" s="6">
        <f>2*8864.29</f>
        <v>17728.58</v>
      </c>
      <c r="N46" s="6">
        <f>15*8864.29</f>
        <v>132964.35</v>
      </c>
      <c r="O46" s="11" t="s">
        <v>241</v>
      </c>
      <c r="P46" s="8">
        <v>42858</v>
      </c>
      <c r="Q46" s="10" t="s">
        <v>240</v>
      </c>
      <c r="R46" s="2">
        <v>2017</v>
      </c>
      <c r="S46" s="9">
        <v>42858</v>
      </c>
      <c r="T46" s="2" t="s">
        <v>239</v>
      </c>
    </row>
    <row r="47" spans="1:20" ht="51">
      <c r="A47" s="2">
        <v>2016</v>
      </c>
      <c r="B47" s="2" t="s">
        <v>63</v>
      </c>
      <c r="C47" s="2" t="s">
        <v>0</v>
      </c>
      <c r="E47" s="2" t="s">
        <v>211</v>
      </c>
      <c r="F47" s="2" t="s">
        <v>212</v>
      </c>
      <c r="G47" s="2" t="s">
        <v>213</v>
      </c>
      <c r="H47" s="11" t="s">
        <v>243</v>
      </c>
      <c r="I47" s="12" t="s">
        <v>283</v>
      </c>
      <c r="J47" s="4">
        <v>42507</v>
      </c>
      <c r="K47" s="4">
        <v>42735</v>
      </c>
      <c r="L47" s="2" t="s">
        <v>214</v>
      </c>
      <c r="M47" s="6">
        <f>2*8135.71</f>
        <v>16271.42</v>
      </c>
      <c r="N47" s="6">
        <f>15*8135.71</f>
        <v>122035.65</v>
      </c>
      <c r="O47" s="11" t="s">
        <v>241</v>
      </c>
      <c r="P47" s="8">
        <v>42858</v>
      </c>
      <c r="Q47" s="10" t="s">
        <v>240</v>
      </c>
      <c r="R47" s="2">
        <v>2017</v>
      </c>
      <c r="S47" s="9">
        <v>42858</v>
      </c>
      <c r="T47" s="2" t="s">
        <v>239</v>
      </c>
    </row>
    <row r="48" spans="1:20" ht="51">
      <c r="A48" s="2">
        <v>2016</v>
      </c>
      <c r="B48" s="2" t="s">
        <v>63</v>
      </c>
      <c r="C48" s="2" t="s">
        <v>0</v>
      </c>
      <c r="E48" s="2" t="s">
        <v>128</v>
      </c>
      <c r="F48" s="2" t="s">
        <v>94</v>
      </c>
      <c r="G48" s="2" t="s">
        <v>215</v>
      </c>
      <c r="H48" s="11" t="s">
        <v>243</v>
      </c>
      <c r="I48" s="12" t="s">
        <v>284</v>
      </c>
      <c r="J48" s="4">
        <v>42507</v>
      </c>
      <c r="K48" s="4">
        <v>42735</v>
      </c>
      <c r="L48" s="2" t="s">
        <v>216</v>
      </c>
      <c r="M48" s="6">
        <f>2*8135.71</f>
        <v>16271.42</v>
      </c>
      <c r="N48" s="6">
        <f>15*8135.71</f>
        <v>122035.65</v>
      </c>
      <c r="O48" s="11" t="s">
        <v>241</v>
      </c>
      <c r="P48" s="8">
        <v>42858</v>
      </c>
      <c r="Q48" s="10" t="s">
        <v>240</v>
      </c>
      <c r="R48" s="2">
        <v>2017</v>
      </c>
      <c r="S48" s="9">
        <v>42858</v>
      </c>
      <c r="T48" s="2" t="s">
        <v>239</v>
      </c>
    </row>
    <row r="49" spans="1:20" ht="51">
      <c r="A49" s="2">
        <v>2016</v>
      </c>
      <c r="B49" s="2" t="s">
        <v>85</v>
      </c>
      <c r="C49" s="2" t="s">
        <v>0</v>
      </c>
      <c r="E49" s="2" t="s">
        <v>217</v>
      </c>
      <c r="F49" s="2" t="s">
        <v>218</v>
      </c>
      <c r="G49" s="2" t="s">
        <v>219</v>
      </c>
      <c r="H49" s="11" t="s">
        <v>243</v>
      </c>
      <c r="I49" s="12" t="s">
        <v>285</v>
      </c>
      <c r="J49" s="4">
        <v>42552</v>
      </c>
      <c r="K49" s="4">
        <v>42735</v>
      </c>
      <c r="L49" s="2" t="s">
        <v>220</v>
      </c>
      <c r="M49" s="6">
        <f>2*8135.71</f>
        <v>16271.42</v>
      </c>
      <c r="N49" s="6">
        <f>12*8135.71</f>
        <v>97628.52</v>
      </c>
      <c r="O49" s="11" t="s">
        <v>241</v>
      </c>
      <c r="P49" s="8">
        <v>42858</v>
      </c>
      <c r="Q49" s="10" t="s">
        <v>240</v>
      </c>
      <c r="R49" s="2">
        <v>2017</v>
      </c>
      <c r="S49" s="9">
        <v>42858</v>
      </c>
      <c r="T49" s="2" t="s">
        <v>239</v>
      </c>
    </row>
    <row r="50" spans="1:20" ht="51">
      <c r="A50" s="2">
        <v>2016</v>
      </c>
      <c r="B50" s="2" t="s">
        <v>63</v>
      </c>
      <c r="C50" s="2" t="s">
        <v>0</v>
      </c>
      <c r="E50" s="2" t="s">
        <v>221</v>
      </c>
      <c r="F50" s="2" t="s">
        <v>222</v>
      </c>
      <c r="G50" s="2" t="s">
        <v>223</v>
      </c>
      <c r="H50" s="11" t="s">
        <v>243</v>
      </c>
      <c r="I50" s="12" t="s">
        <v>286</v>
      </c>
      <c r="J50" s="4">
        <v>42507</v>
      </c>
      <c r="K50" s="4">
        <v>42735</v>
      </c>
      <c r="L50" s="2" t="s">
        <v>224</v>
      </c>
      <c r="M50" s="6">
        <f>2*6071.43</f>
        <v>12142.86</v>
      </c>
      <c r="N50" s="6">
        <f>15*6071.43</f>
        <v>91071.45000000001</v>
      </c>
      <c r="O50" s="11" t="s">
        <v>241</v>
      </c>
      <c r="P50" s="8">
        <v>42858</v>
      </c>
      <c r="Q50" s="10" t="s">
        <v>240</v>
      </c>
      <c r="R50" s="2">
        <v>2017</v>
      </c>
      <c r="S50" s="9">
        <v>42858</v>
      </c>
      <c r="T50" s="2" t="s">
        <v>239</v>
      </c>
    </row>
    <row r="51" spans="1:20" ht="51">
      <c r="A51" s="2">
        <v>2016</v>
      </c>
      <c r="B51" s="2" t="s">
        <v>63</v>
      </c>
      <c r="C51" s="2" t="s">
        <v>0</v>
      </c>
      <c r="E51" s="2" t="s">
        <v>225</v>
      </c>
      <c r="F51" s="2" t="s">
        <v>226</v>
      </c>
      <c r="H51" s="11" t="s">
        <v>243</v>
      </c>
      <c r="I51" s="12" t="s">
        <v>287</v>
      </c>
      <c r="J51" s="4">
        <v>42507</v>
      </c>
      <c r="K51" s="4">
        <v>42735</v>
      </c>
      <c r="L51" s="2" t="s">
        <v>227</v>
      </c>
      <c r="M51" s="6">
        <f>2*4857.14</f>
        <v>9714.28</v>
      </c>
      <c r="N51" s="6">
        <f>15*4857.14</f>
        <v>72857.1</v>
      </c>
      <c r="O51" s="11" t="s">
        <v>241</v>
      </c>
      <c r="P51" s="8">
        <v>42858</v>
      </c>
      <c r="Q51" s="10" t="s">
        <v>240</v>
      </c>
      <c r="R51" s="2">
        <v>2017</v>
      </c>
      <c r="S51" s="9">
        <v>42858</v>
      </c>
      <c r="T51" s="2" t="s">
        <v>239</v>
      </c>
    </row>
    <row r="52" spans="1:20" ht="51">
      <c r="A52" s="2">
        <v>2016</v>
      </c>
      <c r="B52" s="2" t="s">
        <v>85</v>
      </c>
      <c r="C52" s="2" t="s">
        <v>0</v>
      </c>
      <c r="E52" s="2" t="s">
        <v>228</v>
      </c>
      <c r="F52" s="2" t="s">
        <v>229</v>
      </c>
      <c r="G52" s="2" t="s">
        <v>230</v>
      </c>
      <c r="H52" s="11" t="s">
        <v>243</v>
      </c>
      <c r="I52" s="12" t="s">
        <v>288</v>
      </c>
      <c r="J52" s="4">
        <v>42552</v>
      </c>
      <c r="K52" s="4">
        <v>42735</v>
      </c>
      <c r="L52" s="2" t="s">
        <v>227</v>
      </c>
      <c r="M52" s="6">
        <f>2*4857.14</f>
        <v>9714.28</v>
      </c>
      <c r="N52" s="6">
        <f>12*4857.14</f>
        <v>58285.68000000001</v>
      </c>
      <c r="O52" s="11" t="s">
        <v>241</v>
      </c>
      <c r="P52" s="8">
        <v>42858</v>
      </c>
      <c r="Q52" s="10" t="s">
        <v>240</v>
      </c>
      <c r="R52" s="2">
        <v>2017</v>
      </c>
      <c r="S52" s="9">
        <v>42858</v>
      </c>
      <c r="T52" s="2" t="s">
        <v>239</v>
      </c>
    </row>
    <row r="53" spans="1:20" ht="51">
      <c r="A53" s="2">
        <v>2016</v>
      </c>
      <c r="B53" s="2" t="s">
        <v>231</v>
      </c>
      <c r="C53" s="2" t="s">
        <v>0</v>
      </c>
      <c r="E53" s="2" t="s">
        <v>232</v>
      </c>
      <c r="F53" s="2" t="s">
        <v>233</v>
      </c>
      <c r="G53" s="2" t="s">
        <v>134</v>
      </c>
      <c r="H53" s="11" t="s">
        <v>243</v>
      </c>
      <c r="I53" s="12" t="s">
        <v>289</v>
      </c>
      <c r="J53" s="4">
        <v>42537</v>
      </c>
      <c r="K53" s="4">
        <v>42628</v>
      </c>
      <c r="L53" s="2" t="s">
        <v>206</v>
      </c>
      <c r="M53" s="6">
        <f>2*8135.71</f>
        <v>16271.42</v>
      </c>
      <c r="N53" s="6">
        <f>6*8135.71</f>
        <v>48814.26</v>
      </c>
      <c r="O53" s="11" t="s">
        <v>241</v>
      </c>
      <c r="P53" s="8">
        <v>42858</v>
      </c>
      <c r="Q53" s="10" t="s">
        <v>240</v>
      </c>
      <c r="R53" s="2">
        <v>2017</v>
      </c>
      <c r="S53" s="9">
        <v>42858</v>
      </c>
      <c r="T53" s="2" t="s">
        <v>239</v>
      </c>
    </row>
    <row r="54" spans="1:20" ht="51">
      <c r="A54" s="2">
        <v>2016</v>
      </c>
      <c r="B54" s="2" t="s">
        <v>234</v>
      </c>
      <c r="C54" s="2" t="s">
        <v>0</v>
      </c>
      <c r="E54" s="2" t="s">
        <v>235</v>
      </c>
      <c r="F54" s="2" t="s">
        <v>236</v>
      </c>
      <c r="G54" s="2" t="s">
        <v>237</v>
      </c>
      <c r="H54" s="11" t="s">
        <v>243</v>
      </c>
      <c r="I54" s="12" t="s">
        <v>290</v>
      </c>
      <c r="J54" s="4">
        <v>42507</v>
      </c>
      <c r="K54" s="4">
        <v>42536</v>
      </c>
      <c r="L54" s="2" t="s">
        <v>238</v>
      </c>
      <c r="M54" s="6">
        <f>2*8135.71</f>
        <v>16271.42</v>
      </c>
      <c r="N54" s="6">
        <f>2*8135.71</f>
        <v>16271.42</v>
      </c>
      <c r="O54" s="11" t="s">
        <v>241</v>
      </c>
      <c r="P54" s="8">
        <v>42858</v>
      </c>
      <c r="Q54" s="10" t="s">
        <v>240</v>
      </c>
      <c r="R54" s="2">
        <v>2017</v>
      </c>
      <c r="S54" s="9">
        <v>42858</v>
      </c>
      <c r="T54" s="2" t="s">
        <v>239</v>
      </c>
    </row>
  </sheetData>
  <sheetProtection/>
  <mergeCells count="1">
    <mergeCell ref="A6:T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s://www.dropbox.com/sh/ne8uxs3dar406t0/AAANNF6km_Wp-TEYuwniMWWva?dl=0"/>
    <hyperlink ref="I9" r:id="rId2" display="https://www.dropbox.com/sh/1kvyy8bsxp88uxv/AABjSLpSYVBvInHRqMhx_8aza?dl=0"/>
    <hyperlink ref="I10" r:id="rId3" display="https://www.dropbox.com/sh/ncajrgi7r9h0mj2/AACj2R3Jh_cnO5Ow8JuPbadPa?dl=0"/>
    <hyperlink ref="I11" r:id="rId4" display="https://www.dropbox.com/sh/cgc4qmny7wgthst/AADAATTW2VOufSQWeN7H9orEa?dl=0"/>
    <hyperlink ref="I12" r:id="rId5" display="https://www.dropbox.com/sh/7qu6xutbm823bbn/AAB2kCPthIA3WEj_AxlTLwV8a?dl=0"/>
    <hyperlink ref="I13" r:id="rId6" display="https://www.dropbox.com/sh/vi6mu9pj02rlfqh/AAB5-Kp4nipvigWrdI5eD3aEa?dl=0"/>
    <hyperlink ref="I14" r:id="rId7" display="https://www.dropbox.com/sh/cxl61fu2b8sj85a/AAC5D1qhi_l6XV28NKAbSYNYa?dl=0"/>
    <hyperlink ref="I15" r:id="rId8" display="https://www.dropbox.com/sh/jc7matj1wribnnw/AADdgtI9z0e2E30ty5fr3dYPa?dl=0"/>
    <hyperlink ref="I16" r:id="rId9" display="https://www.dropbox.com/sh/zt7krnrnxbgzl62/AAB5nbnOdgGXA8YQrg4UrcIva?dl=0"/>
    <hyperlink ref="I17" r:id="rId10" display="https://www.dropbox.com/sh/qt5bxasb1cqnmgh/AACg9g8B0g-Bxiqb9o9IlXfia?dl=0"/>
    <hyperlink ref="I18" r:id="rId11" display="https://www.dropbox.com/sh/zpvgwohdkhkdrfq/AAD7hykbdDlmp3rL-z0jp3Y-a?dl=0"/>
    <hyperlink ref="I19" r:id="rId12" display="https://www.dropbox.com/sh/qhw8n6c75m2leyq/AAC8Hmq7a-7Ru5gvTtZWPFkZa?dl=0"/>
    <hyperlink ref="I20" r:id="rId13" display="https://www.dropbox.com/sh/cpwbgr6mfb45ywg/AAASYQ-hYqvwePiJwix-pT_ra?dl=0"/>
    <hyperlink ref="I21" r:id="rId14" display="https://www.dropbox.com/sh/m530cl1wv12rz5p/AADQtLSzx0sNHO_dvWl4SjF3a?dl=0"/>
    <hyperlink ref="I22" r:id="rId15" display="https://www.dropbox.com/sh/cfj8vxletd8acin/AACpAv0QKpbk9VM0oODvblwLa?dl=0"/>
    <hyperlink ref="I23" r:id="rId16" display="https://www.dropbox.com/sh/48o7ny7ezfa6f1o/AAAmfqvrtnDeR1YMX9hhVpH_a?dl=0"/>
    <hyperlink ref="I24" r:id="rId17" display="https://www.dropbox.com/sh/eibbt95fpo9weyd/AADIHp1Wkqw0jOuT9mkwSghXa?dl=0"/>
    <hyperlink ref="I26" r:id="rId18" display="https://www.dropbox.com/sh/smt61ts3fe6gtjv/AAC2iCd_2Fae2C-y8aVbIcnIa?dl=0"/>
    <hyperlink ref="I27" r:id="rId19" display="https://www.dropbox.com/sh/tgzayzp2ip1orxz/AACC-T-f8s1g4UkOMcFYuAaPa?dl=0"/>
    <hyperlink ref="I28" r:id="rId20" display="https://www.dropbox.com/sh/1mt7oir2nb3aafr/AAARDqmYYHEKXlGMPIJHglK_a?dl=0"/>
    <hyperlink ref="I29" r:id="rId21" display="https://www.dropbox.com/sh/hzp0zka3zlrrjl9/AABo9AeMeaM1wWy9fzM-3V56a?dl=0"/>
    <hyperlink ref="I30" r:id="rId22" display="https://www.dropbox.com/sh/iu40t0ey83q14mg/AAC6fNkOBkK5iI_ZPWG8-rCEa?dl=0"/>
    <hyperlink ref="I31" r:id="rId23" display="https://www.dropbox.com/sh/dkf2fj4ga3ls6ua/AABNJmZEYLYHDNENjYOlUKZPa?dl=0"/>
    <hyperlink ref="I32" r:id="rId24" display="https://www.dropbox.com/sh/gprxicchy7mhbzb/AACtednhZwz3goakfwV8XjhAa?dl=0"/>
    <hyperlink ref="I33" r:id="rId25" display="https://www.dropbox.com/sh/4fqzvcsd7byx93c/AACVpVvQLXiH_NvgZ16YBzlpa?dl=0"/>
    <hyperlink ref="I34" r:id="rId26" display="https://www.dropbox.com/sh/7zjk1q3fjyepf1x/AAAD5qRc5ktm9DNRjCi0kUcEa?dl=0"/>
    <hyperlink ref="I35" r:id="rId27" display="https://www.dropbox.com/sh/alq4vebonal4p0w/AADFkO1_sO8hhWEPemAedIGMa?dl=0"/>
    <hyperlink ref="I36" r:id="rId28" display="https://www.dropbox.com/sh/ae8atfuuy4r2i2m/AAAn4Au5tDvlyNaAeGJzBAUba?dl=0"/>
    <hyperlink ref="I37" r:id="rId29" display="https://www.dropbox.com/sh/kytgl4iucboaxxk/AADIiCHNROjNUXOlF9qpqlHpa?dl=0"/>
    <hyperlink ref="I38" r:id="rId30" display="https://www.dropbox.com/sh/ayu6xbqmufclzoz/AAA7THV0tG8EUmnVZl1PO3rQa?dl=0"/>
    <hyperlink ref="I39" r:id="rId31" display="https://www.dropbox.com/sh/i3gf2ysxcxcslz7/AABwXSXonOdy1oYHr0z49oQ-a?dl=0"/>
    <hyperlink ref="I40" r:id="rId32" display="https://www.dropbox.com/sh/nlsedbgtec93i7i/AACnIzB9RVR6AsoTm3IBRUv9a?dl=0"/>
    <hyperlink ref="I41" r:id="rId33" display="https://www.dropbox.com/sh/owwxs84mngz4gh4/AABhtBRLBFK0GPnZIIp7e_kna?dl=0"/>
    <hyperlink ref="I42" r:id="rId34" display="https://www.dropbox.com/sh/kes0rmvwsmqyq56/AAC_8wRqP7mK7PWf34l7ZP0Za?dl=0"/>
    <hyperlink ref="I43" r:id="rId35" display="https://www.dropbox.com/sh/q3c9hgke0pzbud3/AABKRcjIJYef6P9Ikg0XA3x9a?dl=0"/>
    <hyperlink ref="I44" r:id="rId36" display="https://www.dropbox.com/sh/s8db01noxhrk61l/AAAla1z05W4paiHpU2VzN5bla?dl=0"/>
    <hyperlink ref="I45" r:id="rId37" display="https://www.dropbox.com/sh/hfgpgdqcub4d4nm/AABh_nC09kkvu9fX0PKWiVVqa?dl=0"/>
    <hyperlink ref="I46" r:id="rId38" display="https://www.dropbox.com/sh/vxtf7zh7qxqojvq/AAAMsp1q3gHmFaxjNB_EHM7ua?dl=0"/>
    <hyperlink ref="I47" r:id="rId39" display="https://www.dropbox.com/sh/7agxiwlooc8l0px/AAD_eo0SOikqLaOYfBu3-85Ra?dl=0"/>
    <hyperlink ref="I48" r:id="rId40" display="https://www.dropbox.com/sh/asjxoub7xhgdo7o/AACc9pHEYvPbcFnVKlddi16xa?dl=0"/>
    <hyperlink ref="I49" r:id="rId41" display="https://www.dropbox.com/sh/gpectou2bxkrfje/AADz4PZMsoW0oi6X1oKA_HOla?dl=0"/>
    <hyperlink ref="I50" r:id="rId42" display="https://www.dropbox.com/sh/vz8fhkrylhok4qk/AAAjhMGTYIf4bmK5bTq_dsLSa?dl=0"/>
    <hyperlink ref="I51" r:id="rId43" display="https://www.dropbox.com/sh/thk5zd2fc5h7dwz/AAAYP1tAZniyw4okZv5eRgqba?dl=0"/>
    <hyperlink ref="I52" r:id="rId44" display="https://www.dropbox.com/sh/wtpbrmq757c3691/AACA2TpkesgY81M5i8vOGlZJa?dl=0"/>
    <hyperlink ref="I53" r:id="rId45" display="https://www.dropbox.com/sh/zgzrau94o4dea08/AAC0c4gMKI6xQsqtUaEnSb56a?dl=0"/>
    <hyperlink ref="I54" r:id="rId46" display="https://www.dropbox.com/sh/ao5y0upbn4f8si9/AADg7O8WvOTS73_lKi7_iCppa?dl=0"/>
  </hyperlinks>
  <printOptions/>
  <pageMargins left="0.75" right="0.75" top="1" bottom="1" header="0.5" footer="0.5"/>
  <pageSetup horizontalDpi="300" verticalDpi="300" orientation="portrait" r:id="rId47"/>
  <ignoredErrors>
    <ignoredError sqref="M11:N11 N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ANIBETH TREJO</dc:creator>
  <cp:keywords/>
  <dc:description/>
  <cp:lastModifiedBy>Anibeth</cp:lastModifiedBy>
  <dcterms:created xsi:type="dcterms:W3CDTF">2017-04-04T18:44:45Z</dcterms:created>
  <dcterms:modified xsi:type="dcterms:W3CDTF">2017-05-11T16:52:38Z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