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helma.osuna\Desktop\TRANSPARENCIA\2024\Tercer trimestre\"/>
    </mc:Choice>
  </mc:AlternateContent>
  <bookViews>
    <workbookView xWindow="0" yWindow="0" windowWidth="14910" windowHeight="87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4803" sheetId="13" r:id="rId13"/>
    <sheet name="Hidden_1_Tabla_574803" sheetId="14" r:id="rId14"/>
    <sheet name="Tabla_574830" sheetId="15" r:id="rId15"/>
    <sheet name="Hidden_1_Tabla_574830" sheetId="16" r:id="rId16"/>
    <sheet name="Tabla_574831" sheetId="17" r:id="rId17"/>
    <sheet name="Hidden_1_Tabla_574831" sheetId="18" r:id="rId18"/>
    <sheet name="Tabla_574832" sheetId="19" r:id="rId19"/>
    <sheet name="Hidden_1_Tabla_574832" sheetId="20" r:id="rId20"/>
    <sheet name="Tabla_574800" sheetId="21" r:id="rId21"/>
    <sheet name="Tabla_574833" sheetId="22" r:id="rId22"/>
    <sheet name="Tabla_574834" sheetId="23" r:id="rId23"/>
  </sheets>
  <definedNames>
    <definedName name="Hidden_1_Tabla_5748034">Hidden_1_Tabla_574803!$A$1:$A$2</definedName>
    <definedName name="Hidden_1_Tabla_5748304">Hidden_1_Tabla_574830!$A$1:$A$2</definedName>
    <definedName name="Hidden_1_Tabla_5748314">Hidden_1_Tabla_574831!$A$1:$A$2</definedName>
    <definedName name="Hidden_1_Tabla_5748324">Hidden_1_Tabla_574832!$A$1:$A$2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62913"/>
</workbook>
</file>

<file path=xl/calcChain.xml><?xml version="1.0" encoding="utf-8"?>
<calcChain xmlns="http://schemas.openxmlformats.org/spreadsheetml/2006/main">
  <c r="BK82" i="1" l="1"/>
  <c r="BK81" i="1"/>
  <c r="BK80" i="1"/>
  <c r="BK79" i="1"/>
  <c r="BK78" i="1"/>
  <c r="BK77" i="1"/>
  <c r="BK76" i="1" l="1"/>
  <c r="BK75" i="1"/>
  <c r="BK70" i="1"/>
  <c r="BK67" i="1"/>
  <c r="BK69" i="1"/>
  <c r="BK68" i="1"/>
  <c r="BK66" i="1"/>
  <c r="BK65" i="1"/>
  <c r="BK64" i="1" l="1"/>
  <c r="BK63" i="1"/>
  <c r="BK62" i="1"/>
  <c r="BK61" i="1"/>
  <c r="BK60" i="1"/>
  <c r="BK59" i="1"/>
  <c r="BK58" i="1" l="1"/>
  <c r="BK57" i="1"/>
  <c r="BK56" i="1"/>
  <c r="BK55" i="1"/>
  <c r="BK54" i="1"/>
  <c r="BK53" i="1"/>
  <c r="BK52" i="1"/>
  <c r="BK51" i="1" l="1"/>
  <c r="BK50" i="1"/>
  <c r="BK49" i="1"/>
  <c r="BK48" i="1"/>
  <c r="BK47" i="1" l="1"/>
  <c r="BK46" i="1"/>
  <c r="BK45" i="1"/>
  <c r="BK44" i="1"/>
  <c r="BK43" i="1" l="1"/>
  <c r="BK42" i="1"/>
  <c r="BK41" i="1"/>
  <c r="BK40" i="1"/>
  <c r="BK39" i="1"/>
  <c r="BK38" i="1"/>
  <c r="BK37" i="1" l="1"/>
  <c r="BK36" i="1"/>
  <c r="BK35" i="1"/>
  <c r="BK34" i="1"/>
  <c r="BK33" i="1"/>
  <c r="BK32" i="1"/>
  <c r="BK31" i="1"/>
  <c r="BK30" i="1"/>
  <c r="BK29" i="1"/>
  <c r="BK28" i="1" l="1"/>
  <c r="BK27" i="1"/>
  <c r="BK26" i="1"/>
  <c r="BK25" i="1"/>
  <c r="BK24" i="1"/>
  <c r="BK23" i="1" l="1"/>
  <c r="BK22" i="1"/>
  <c r="BK21" i="1" l="1"/>
  <c r="BK20" i="1"/>
</calcChain>
</file>

<file path=xl/sharedStrings.xml><?xml version="1.0" encoding="utf-8"?>
<sst xmlns="http://schemas.openxmlformats.org/spreadsheetml/2006/main" count="6674" uniqueCount="1333">
  <si>
    <t>59285</t>
  </si>
  <si>
    <t>TÍTULO</t>
  </si>
  <si>
    <t>NOMBRE CORTO</t>
  </si>
  <si>
    <t>DESCRIPCIÓN</t>
  </si>
  <si>
    <t>Resultados de procedimientos de adjudicación directa, licitación pública e invitación restringida</t>
  </si>
  <si>
    <t>LTAIPBCSA75FXXVIII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</si>
  <si>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</si>
  <si>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</si>
  <si>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</si>
  <si>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</si>
  <si>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</si>
  <si>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</si>
  <si>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</si>
  <si>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</si>
  <si>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</si>
  <si>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</si>
  <si>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574806</t>
  </si>
  <si>
    <t>574837</t>
  </si>
  <si>
    <t>574838</t>
  </si>
  <si>
    <t>574880</t>
  </si>
  <si>
    <t>574828</t>
  </si>
  <si>
    <t>574859</t>
  </si>
  <si>
    <t>574804</t>
  </si>
  <si>
    <t>574797</t>
  </si>
  <si>
    <t>574798</t>
  </si>
  <si>
    <t>574799</t>
  </si>
  <si>
    <t>574803</t>
  </si>
  <si>
    <t>574853</t>
  </si>
  <si>
    <t>574854</t>
  </si>
  <si>
    <t>574813</t>
  </si>
  <si>
    <t>574830</t>
  </si>
  <si>
    <t>574856</t>
  </si>
  <si>
    <t>574831</t>
  </si>
  <si>
    <t>574832</t>
  </si>
  <si>
    <t>574805</t>
  </si>
  <si>
    <t>574857</t>
  </si>
  <si>
    <t>574801</t>
  </si>
  <si>
    <t>574881</t>
  </si>
  <si>
    <t>574846</t>
  </si>
  <si>
    <t>574839</t>
  </si>
  <si>
    <t>574840</t>
  </si>
  <si>
    <t>574858</t>
  </si>
  <si>
    <t>574841</t>
  </si>
  <si>
    <t>574800</t>
  </si>
  <si>
    <t>574847</t>
  </si>
  <si>
    <t>574860</t>
  </si>
  <si>
    <t>574861</t>
  </si>
  <si>
    <t>574862</t>
  </si>
  <si>
    <t>574863</t>
  </si>
  <si>
    <t>574864</t>
  </si>
  <si>
    <t>574865</t>
  </si>
  <si>
    <t>574866</t>
  </si>
  <si>
    <t>574867</t>
  </si>
  <si>
    <t>574868</t>
  </si>
  <si>
    <t>574869</t>
  </si>
  <si>
    <t>574870</t>
  </si>
  <si>
    <t>574871</t>
  </si>
  <si>
    <t>574872</t>
  </si>
  <si>
    <t>574873</t>
  </si>
  <si>
    <t>574874</t>
  </si>
  <si>
    <t>574875</t>
  </si>
  <si>
    <t>574876</t>
  </si>
  <si>
    <t>574848</t>
  </si>
  <si>
    <t>574811</t>
  </si>
  <si>
    <t>574810</t>
  </si>
  <si>
    <t>574812</t>
  </si>
  <si>
    <t>574807</t>
  </si>
  <si>
    <t>574816</t>
  </si>
  <si>
    <t>574877</t>
  </si>
  <si>
    <t>574878</t>
  </si>
  <si>
    <t>574820</t>
  </si>
  <si>
    <t>574821</t>
  </si>
  <si>
    <t>574819</t>
  </si>
  <si>
    <t>574822</t>
  </si>
  <si>
    <t>574809</t>
  </si>
  <si>
    <t>574808</t>
  </si>
  <si>
    <t>574849</t>
  </si>
  <si>
    <t>574814</t>
  </si>
  <si>
    <t>574883</t>
  </si>
  <si>
    <t>574818</t>
  </si>
  <si>
    <t>574817</t>
  </si>
  <si>
    <t>574825</t>
  </si>
  <si>
    <t>574826</t>
  </si>
  <si>
    <t>574833</t>
  </si>
  <si>
    <t>574836</t>
  </si>
  <si>
    <t>574855</t>
  </si>
  <si>
    <t>574802</t>
  </si>
  <si>
    <t>574850</t>
  </si>
  <si>
    <t>574842</t>
  </si>
  <si>
    <t>574851</t>
  </si>
  <si>
    <t>574852</t>
  </si>
  <si>
    <t>574843</t>
  </si>
  <si>
    <t>574829</t>
  </si>
  <si>
    <t>574834</t>
  </si>
  <si>
    <t>574815</t>
  </si>
  <si>
    <t>574823</t>
  </si>
  <si>
    <t>574827</t>
  </si>
  <si>
    <t>574824</t>
  </si>
  <si>
    <t>574879</t>
  </si>
  <si>
    <t>574882</t>
  </si>
  <si>
    <t>574844</t>
  </si>
  <si>
    <t>574835</t>
  </si>
  <si>
    <t>574845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</si>
  <si>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</si>
  <si>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</si>
  <si>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</si>
  <si>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</si>
  <si>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</si>
  <si>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</si>
  <si>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</si>
  <si>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</si>
  <si>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</si>
  <si>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</si>
  <si>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</si>
  <si>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Tabla_574803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</si>
  <si>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</si>
  <si>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</si>
  <si>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</si>
  <si>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Tabla_574830</t>
  </si>
  <si>
    <t>Fecha en la que se celebró la junta de aclaraciones</t>
  </si>
  <si>
    <t>Relación con los nombres de las/los participantes en la junta de aclaraciones. En el caso de personas morales especificar su denominación o razón social 
Tabla_574831</t>
  </si>
  <si>
    <t>Relación con los nombres de las personas servidoras públicas participantes en las juntas de aclaraciones 
Tabla_574832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</si>
  <si>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</si>
  <si>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</si>
  <si>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</si>
  <si>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</si>
  <si>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</si>
  <si>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</si>
  <si>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</si>
  <si>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</si>
  <si>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</si>
  <si>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Tabla_574800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</si>
  <si>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</si>
  <si>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</si>
  <si>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</si>
  <si>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</si>
  <si>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</si>
  <si>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</si>
  <si>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</si>
  <si>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</si>
  <si>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</si>
  <si>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</si>
  <si>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</si>
  <si>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</si>
  <si>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</si>
  <si>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</si>
  <si>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</si>
  <si>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</si>
  <si>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</si>
  <si>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</si>
  <si>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</si>
  <si>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</si>
  <si>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</si>
  <si>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</si>
  <si>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</si>
  <si>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</si>
  <si>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</si>
  <si>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</si>
  <si>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</si>
  <si>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</si>
  <si>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</si>
  <si>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</si>
  <si>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</si>
  <si>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</si>
  <si>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</si>
  <si>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</si>
  <si>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</si>
  <si>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</si>
  <si>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</si>
  <si>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</si>
  <si>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</si>
  <si>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Tabla_574833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</si>
  <si>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</si>
  <si>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</si>
  <si>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</si>
  <si>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</si>
  <si>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</si>
  <si>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</si>
  <si>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</si>
  <si>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</si>
  <si>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</si>
  <si>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Tabla_574834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</si>
  <si>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</si>
  <si>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</si>
  <si>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</si>
  <si>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</si>
  <si>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</si>
  <si>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</si>
  <si>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</si>
  <si>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</si>
  <si>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</si>
  <si>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</si>
  <si>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</si>
  <si>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</si>
  <si>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</si>
  <si>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</si>
  <si>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</si>
  <si>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</si>
  <si>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</si>
  <si>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</si>
  <si>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</si>
  <si>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</si>
  <si>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</si>
  <si>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</si>
  <si>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</si>
  <si>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</si>
  <si>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</si>
  <si>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</si>
  <si>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</si>
  <si>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</si>
  <si>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</si>
  <si>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</si>
  <si>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</si>
  <si>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</si>
  <si>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</si>
  <si>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</si>
  <si>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</si>
  <si>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</si>
  <si>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</si>
  <si>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</si>
  <si>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</si>
  <si>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</si>
  <si>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</si>
  <si>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</si>
  <si>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</si>
  <si>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</si>
  <si>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</si>
  <si>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</si>
  <si>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</si>
  <si>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</si>
  <si>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</si>
  <si>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</si>
  <si>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</si>
  <si>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</si>
  <si>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</si>
  <si>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</si>
  <si>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</si>
  <si>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</si>
  <si>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</si>
  <si>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</si>
  <si>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</si>
  <si>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</si>
  <si>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</si>
  <si>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</si>
  <si>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</si>
  <si>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</si>
  <si>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</si>
  <si>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</si>
  <si>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</si>
  <si>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</si>
  <si>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</si>
  <si>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</si>
  <si>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</si>
  <si>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</si>
  <si>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</si>
  <si>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</si>
  <si>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</si>
  <si>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</si>
  <si>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</si>
  <si>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</si>
  <si>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</si>
  <si>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</si>
  <si>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</si>
  <si>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</si>
  <si>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</si>
  <si>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</si>
  <si>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</si>
  <si>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</si>
  <si>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</si>
  <si>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</si>
  <si>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</si>
  <si>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</si>
  <si>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</si>
  <si>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</si>
  <si>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</si>
  <si>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</si>
  <si>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</si>
  <si>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</si>
  <si>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</si>
  <si>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</si>
  <si>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</si>
  <si>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</si>
  <si>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</si>
  <si>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</si>
  <si>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</si>
  <si>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</si>
  <si>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</si>
  <si>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</si>
  <si>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</si>
  <si>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</si>
  <si>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</si>
  <si>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</si>
  <si>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</si>
  <si>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</si>
  <si>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</si>
  <si>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</si>
  <si>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</si>
  <si>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</si>
  <si>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</si>
  <si>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</si>
  <si>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</si>
  <si>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</si>
  <si>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</si>
  <si>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</si>
  <si>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</si>
  <si>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</si>
  <si>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</si>
  <si>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</si>
  <si>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79214</t>
  </si>
  <si>
    <t>79215</t>
  </si>
  <si>
    <t>79216</t>
  </si>
  <si>
    <t>79219</t>
  </si>
  <si>
    <t>79217</t>
  </si>
  <si>
    <t>79218</t>
  </si>
  <si>
    <t>ID</t>
  </si>
  <si>
    <t>Nombre(s)</t>
  </si>
  <si>
    <t>Primer apellido</t>
  </si>
  <si>
    <t>Segundo apellido</t>
  </si>
  <si>
    <t>Denominación o razón Social</t>
  </si>
  <si>
    <t>Registro Federal de Contribuyentes (RFC) de los posibles licitantes, proveedores o contratistas</t>
  </si>
  <si>
    <t>79220</t>
  </si>
  <si>
    <t>79221</t>
  </si>
  <si>
    <t>79222</t>
  </si>
  <si>
    <t>79225</t>
  </si>
  <si>
    <t>79223</t>
  </si>
  <si>
    <t>79224</t>
  </si>
  <si>
    <t>Registro Federal de Contribuyentes (RFC) de las personas físicas o morales que presentaron una proposición u oferta</t>
  </si>
  <si>
    <t>79226</t>
  </si>
  <si>
    <t>79227</t>
  </si>
  <si>
    <t>79228</t>
  </si>
  <si>
    <t>79231</t>
  </si>
  <si>
    <t>79229</t>
  </si>
  <si>
    <t>79230</t>
  </si>
  <si>
    <t>Registro Federal de Contribuyantes (RFC) de las personas físicas o morales participantes en la junta de aclaraciones</t>
  </si>
  <si>
    <t>79232</t>
  </si>
  <si>
    <t>79233</t>
  </si>
  <si>
    <t>79234</t>
  </si>
  <si>
    <t>79237</t>
  </si>
  <si>
    <t>79236</t>
  </si>
  <si>
    <t>79235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</si>
  <si>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</si>
  <si>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</si>
  <si>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</si>
  <si>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</si>
  <si>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</si>
  <si>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79212</t>
  </si>
  <si>
    <t>79213</t>
  </si>
  <si>
    <t>79211</t>
  </si>
  <si>
    <t>Nombre(s) de la(s) persona(s) beneficiaria(s) final(es),</t>
  </si>
  <si>
    <t>Primer apellido de la(s) persona(s) beneficiaria(s) final(es),</t>
  </si>
  <si>
    <t>Segundo apellido de la(s) persona(s) beneficiaria(s) final(es)</t>
  </si>
  <si>
    <t>79238</t>
  </si>
  <si>
    <t>Partida Presupuestal</t>
  </si>
  <si>
    <t>79239</t>
  </si>
  <si>
    <t>79240</t>
  </si>
  <si>
    <t>79241</t>
  </si>
  <si>
    <t>79242</t>
  </si>
  <si>
    <t>Número de convenio y/o contrato</t>
  </si>
  <si>
    <t>Objeto del convenio y/o contrato modificatorio.</t>
  </si>
  <si>
    <t>Fecha de firma del convenio y/o contrato modificatorio</t>
  </si>
  <si>
    <t>Hipervínculo al documento del convenio y/o contrato, en versión pública</t>
  </si>
  <si>
    <t>https://drive.google.com/file/d/1Pd7jzoIaj2VWcJopQOs9_UebSknBcMrb/view?usp=drive_link</t>
  </si>
  <si>
    <t>Juan Jose</t>
  </si>
  <si>
    <t>Chilapa</t>
  </si>
  <si>
    <t>Arcos</t>
  </si>
  <si>
    <t>Cristian Antonio</t>
  </si>
  <si>
    <t>Santa Ana</t>
  </si>
  <si>
    <t>Wendy Guadalupe</t>
  </si>
  <si>
    <t xml:space="preserve">Mendez </t>
  </si>
  <si>
    <t>Medellin</t>
  </si>
  <si>
    <t>FAM-5F-R-03-23/15</t>
  </si>
  <si>
    <t>https://drive.google.com/file/d/1K5o4O9uATwEwpgjpZ9FpLhMDUyGd73QH/view?usp=sharing</t>
  </si>
  <si>
    <t>Trabajos de rehabilitación eléctrica en la Esc. Sec. José María Morelos y Pavón, ubicada en La Paz, en el municipio de La Paz, B.C.S.”</t>
  </si>
  <si>
    <t>Luis Alfonso</t>
  </si>
  <si>
    <t>Huerta</t>
  </si>
  <si>
    <t>Aviles</t>
  </si>
  <si>
    <t>Edith</t>
  </si>
  <si>
    <t>Gonzalez</t>
  </si>
  <si>
    <t>Angulo</t>
  </si>
  <si>
    <t>Mendez</t>
  </si>
  <si>
    <t>https://drive.google.com/file/d/1U9R5khTM5XhT80TaKZRj1aHn-_AwmTlE/view?usp=sharing</t>
  </si>
  <si>
    <t>https://drive.google.com/file/d/1S-93sSpvqFZ4ny1fMpb8V_HWXgnCezeR/view?usp=sharing</t>
  </si>
  <si>
    <t>https://drive.google.com/file/d/1pW-ZjQ_JpcqO82zIasULI3GY6780Fe8J/view?usp=sharing</t>
  </si>
  <si>
    <t>https://drive.google.com/file/d/14ghQypBinHWR4dO4c7nAOx6OjIEfxTWK/view?usp=sharing</t>
  </si>
  <si>
    <t>VISC-821123-JU7</t>
  </si>
  <si>
    <t>Venus</t>
  </si>
  <si>
    <t>Privadas del Sol</t>
  </si>
  <si>
    <t>La Paz</t>
  </si>
  <si>
    <t>Resultó ser la propuesta solvente porque reúne, conforme a los criterios de adjudicación establecidos en las bases de licitación, en la cláusula novena, las condiciones legales, técnicas y económicas requeridas por la convocante y garantiza satisfactoriamente el cumplimiento de las obligaciones respectivas, para llevar a cabo la ejecución de la obra.</t>
  </si>
  <si>
    <t>SEP</t>
  </si>
  <si>
    <t>ISIFE</t>
  </si>
  <si>
    <t>Peso mexicano</t>
  </si>
  <si>
    <t>Transferencia Bancaria</t>
  </si>
  <si>
    <t>Obra Publica</t>
  </si>
  <si>
    <t>https://drive.google.com/file/d/1bKh13EWyua2RL0WuQC1pINb9nsYDS4uX/view?usp=sharing</t>
  </si>
  <si>
    <t>03.02.01129.011.A0211.AH23.542.52612397.</t>
  </si>
  <si>
    <t>Recursos Estatales</t>
  </si>
  <si>
    <t>La Paz, municipio La Paz</t>
  </si>
  <si>
    <t xml:space="preserve">Departamento de Planeación y Programación de Obras </t>
  </si>
  <si>
    <t>No hay proveedores/contratistas extranjeros (AQ, AR, AS, AT)</t>
  </si>
  <si>
    <t>FAM-5F-R-04-23/17</t>
  </si>
  <si>
    <t>INO-000000009-001-2024</t>
  </si>
  <si>
    <t>INO-000000009-089-2023</t>
  </si>
  <si>
    <t>Salvador Guillermo</t>
  </si>
  <si>
    <t>Gomez</t>
  </si>
  <si>
    <t>Lopez</t>
  </si>
  <si>
    <t>Maria Dolores</t>
  </si>
  <si>
    <t>Davis</t>
  </si>
  <si>
    <t>Garcia</t>
  </si>
  <si>
    <t>Jacob</t>
  </si>
  <si>
    <t xml:space="preserve">Sanchez </t>
  </si>
  <si>
    <t>https://drive.google.com/file/d/1Kgbuvmz6kLwRxXQIU83AjPELJPK53g2-/view?usp=sharing</t>
  </si>
  <si>
    <t>Trabajos de rehabilitación eléctrica en la Esc. Sec. Técnica No. 25, ubicada en San José del Cabo, en el municipio de Los Cabos, B.C.S.</t>
  </si>
  <si>
    <t xml:space="preserve">Salvador </t>
  </si>
  <si>
    <t>Enrique</t>
  </si>
  <si>
    <t>Diaz</t>
  </si>
  <si>
    <t>Sandez</t>
  </si>
  <si>
    <t>https://drive.google.com/file/d/1mDRahOYGyZr5Kg85iBSLl6i0daWwmfPW/view?usp=sharing</t>
  </si>
  <si>
    <t>https://drive.google.com/file/d/1nlQZHC5maTCCnLBzSYyusHzhxgUViNZo/view?usp=sharing</t>
  </si>
  <si>
    <t>https://drive.google.com/file/d/1pngR3plM6Sr6_qjdRG_V2IEA2KaKqLa3/view?usp=sharing</t>
  </si>
  <si>
    <t>https://drive.google.com/file/d/1ajtsF9h_mtAqUUUgPuR03nv8ME4MWgi3/view?usp=sharing</t>
  </si>
  <si>
    <t>DAGD-631013-E41</t>
  </si>
  <si>
    <t>Pelicanos</t>
  </si>
  <si>
    <t>Las Garzas</t>
  </si>
  <si>
    <t>https://drive.google.com/file/d/1LLXWvUi-3v4PvuqeBfdwfSacswu-I5M-/view?usp=sharing</t>
  </si>
  <si>
    <t>03.02.01129.011.A0211.AH23.542.52612592.</t>
  </si>
  <si>
    <t>INO-000000009-002-2024</t>
  </si>
  <si>
    <t>Se da cumplimiento a la Ley de obras públicas y servicios relacionados con las mismas del estado y municipios de Baja California Sur; a su artículo 40; donde se establece que cuando por razón del monto de la obra resulte inconveniente llevar a cabo el procedimiento a que se refiere el Artículo 27, por el costo que este representa, las Dependencias y Entidades podrán contratar sin ajustarse a dicho procedimiento.</t>
  </si>
  <si>
    <t>https://drive.google.com/file/d/1HwNbq6hRhFyzT-B1ryiT7mr60EV8QO7B/view?usp=sharing</t>
  </si>
  <si>
    <t>Trabajos de rehabilitación eléctrica en la E.P. Prof. Luis Rodríguez Chávez, ubicada en La Paz, en el municipio de La Paz, B.C.S.</t>
  </si>
  <si>
    <t>Francisco</t>
  </si>
  <si>
    <t>Sanchez</t>
  </si>
  <si>
    <t>Martinez</t>
  </si>
  <si>
    <t>https://drive.google.com/file/d/1J_7mNa3LVZutTS53zdTSc_qqYFodQ3Rc/view?usp=sharing</t>
  </si>
  <si>
    <t>https://drive.google.com/file/d/1TXh8fcafFc8BdcDQSCmzeBmOTEdUsY2O/view?usp=sharing</t>
  </si>
  <si>
    <t>https://drive.google.com/file/d/1ECfQg50brfEspXy0_SL0lmN6j3bbMpvc/view?usp=sharing</t>
  </si>
  <si>
    <t>https://drive.google.com/file/d/1pIRhpLpHyUs4iDybKNwlZxfbRXyFeicP/view?usp=sharing</t>
  </si>
  <si>
    <t>SAMF-670710-PE3</t>
  </si>
  <si>
    <t>Licenciado Verdad</t>
  </si>
  <si>
    <t>s/n</t>
  </si>
  <si>
    <t>Centro</t>
  </si>
  <si>
    <t>https://drive.google.com/file/d/1krvbxMIcgiuU76UsOwoTFHq3nVCpLHVj/view?usp=sharing</t>
  </si>
  <si>
    <t>FADENBCS-5f-03-24/01</t>
  </si>
  <si>
    <t>https://drive.google.com/file/d/1jFW0HZK8un-FVVjVjIkVAtLhpMKAHZln/view?usp=sharing</t>
  </si>
  <si>
    <t xml:space="preserve">Fideicomiso para la Atención de Daños Ocasionados por Desastres Naturales de Baja California Sur (FADENBCS) </t>
  </si>
  <si>
    <t>Ricardo</t>
  </si>
  <si>
    <t>Castro</t>
  </si>
  <si>
    <t>Pinedo</t>
  </si>
  <si>
    <t>Espinoza</t>
  </si>
  <si>
    <t>INO-000000009-003-2024</t>
  </si>
  <si>
    <t>https://drive.google.com/file/d/1snuXzHPSLuR3FsPfFHjh5LLSPejQKAVG/view?usp=sharing</t>
  </si>
  <si>
    <t>https://drive.google.com/file/d/1QUx8HWSf1Nel3CDqyXMRGxHmC1yYcIj7/view?usp=sharing</t>
  </si>
  <si>
    <t>https://drive.google.com/file/d/1syW5n6yesV7C84oorjQsL0nRZD0Z1mYb/view?usp=sharing</t>
  </si>
  <si>
    <t>Trabajos de rehabilitación eléctrica en la E.P. Civilizadores de Baja California, ubicada en Loreto, en el municipio de Loreto, B.C.S.</t>
  </si>
  <si>
    <t>https://drive.google.com/file/d/1mTTa2YTxrFYHvHyOvd3sY1pvog07TPyl/view?usp=sharing</t>
  </si>
  <si>
    <t>https://drive.google.com/file/d/1DVonUFg_G7kh6KGUiko4R803whF0R6-6/view?usp=sharing</t>
  </si>
  <si>
    <t>https://drive.google.com/file/d/1_gNeuuu19reAHSdXEQZhRfqKMa7SxMS7/view?usp=sharing</t>
  </si>
  <si>
    <t>https://drive.google.com/file/d/1aa5p111HxP5wKaCyKtDYEvF3JxgLfzFb/view?usp=sharing</t>
  </si>
  <si>
    <t>https://drive.google.com/file/d/1Vt47KB9yOguRWiohRyAP787ZiNpToNe6/view?usp=sharing</t>
  </si>
  <si>
    <t>https://drive.google.com/file/d/11pIkWjz52RIS0cgUxYiQu7VAFmplE2tS/view?usp=sharing</t>
  </si>
  <si>
    <t>https://drive.google.com/file/d/1-hOyZ7SRZpW3mydYLQTKU9ImWDmhfB7i/view?usp=sharing</t>
  </si>
  <si>
    <t>https://drive.google.com/file/d/15IX8Ey7DRPIGKS-vsLqISyAFJEAypkuF/view?usp=sharing</t>
  </si>
  <si>
    <t>https://drive.google.com/file/d/1a80h-aPebUFHsTLfNpJtDq1CNJ3wS8mT/view?usp=sharing</t>
  </si>
  <si>
    <t>https://drive.google.com/file/d/1YKCNGmjSVEKtbyL57VI1Z4aovswm6VHh/view?usp=sharing</t>
  </si>
  <si>
    <t>https://drive.google.com/file/d/1a8OD7LWFFfUNO4iTScnWnbeTV7M-POcs/view?usp=sharing</t>
  </si>
  <si>
    <t>https://drive.google.com/file/d/1n4AFbeU_Mj2UBz8nWbqE3P4I8Qx1RV5G/view?usp=sharing</t>
  </si>
  <si>
    <t>Corporativo 5HG, S.A. de C.V.</t>
  </si>
  <si>
    <t>CHG-170417-987</t>
  </si>
  <si>
    <t xml:space="preserve">Dionisio </t>
  </si>
  <si>
    <t>Villas del encanto</t>
  </si>
  <si>
    <t>FADENBCS-5f-05-24/02</t>
  </si>
  <si>
    <t>https://drive.google.com/file/d/1Tu4qqfyFZwGwGUmg2jea2bISdWe1BBFg/view?usp=sharing</t>
  </si>
  <si>
    <t>https://drive.google.com/file/d/1kA6zh5up1AYQH4b-5qjotS0ib9tIDNH4/view?usp=sharing</t>
  </si>
  <si>
    <t>https://drive.google.com/file/d/1flhotgeIGNfLzj8Y1vqrFifQXwnN8TyY/view?usp=sharing</t>
  </si>
  <si>
    <t>Loreto, municipio Loreto</t>
  </si>
  <si>
    <t>Alejandra</t>
  </si>
  <si>
    <t>Robles</t>
  </si>
  <si>
    <t>Perez</t>
  </si>
  <si>
    <t>INO-000000009-004-2024</t>
  </si>
  <si>
    <t>Trabajos de rehabilitación eléctrica en la E.P. Ignacio Zaragoza, ubicada en La Paz, en el municipio de La Paz, B.C.S.</t>
  </si>
  <si>
    <t>CAER-651025-C11</t>
  </si>
  <si>
    <t>Pueblo Nuevo</t>
  </si>
  <si>
    <t>FADENBCS-5f-03-24/03</t>
  </si>
  <si>
    <t>INO-000000009-005-2024</t>
  </si>
  <si>
    <t>Trabajos de demolición de Edificio '3C' en la E.P. Venustiano Carranza, ubicada en La Paz, en el municipio de La Paz, B.C.S.</t>
  </si>
  <si>
    <t>SAPJ-701008-PN0</t>
  </si>
  <si>
    <t>FADENBCS-5f-03-24/04</t>
  </si>
  <si>
    <t>Trabajos de demolición</t>
  </si>
  <si>
    <t>Aaron</t>
  </si>
  <si>
    <t>Nuñez</t>
  </si>
  <si>
    <t>Amador</t>
  </si>
  <si>
    <t>FAM-5F-R-03-23/18</t>
  </si>
  <si>
    <t>La propuesta resultó ser la solvente económicamente más baja, ya que reúne las condiciones necesarias y garantiza satisfactoriamente el cumplimiento del contrato y la ejecución de la obra. 
Ley de Obras Públicas ley de Obras y Servicios Relacionados con las mismas del estado y Municipios de Baja California Sur (Art. 27, Art. 40)</t>
  </si>
  <si>
    <t>https://drive.google.com/file/d/1Qyz3b4-7o5zBqxIv8K92XieSnckXbrHc/view?usp=sharing</t>
  </si>
  <si>
    <t>Construcción de rampas en el Colegio de Bachilleres No. 03, ubicado en La Paz, en el municipio de La Paz, B.C.S.</t>
  </si>
  <si>
    <t>https://drive.google.com/file/d/1yHppJ84ZS6ykyNR8nrBTkozxKE-neaoA/view?usp=sharing</t>
  </si>
  <si>
    <t>Construcciones, Terracerías y Maquinaria Barrueta, S.A. de C.V.</t>
  </si>
  <si>
    <t>CTM-151105-V78</t>
  </si>
  <si>
    <t>Hermenegildo Galeana</t>
  </si>
  <si>
    <t>La propuesta resultó ser la solvente económicamente más baja, ya que reúne las condiciones necesarias y garantiza satisfactoriamente el cumplimiento del contrato y la ejecución de la obra.</t>
  </si>
  <si>
    <t>03.02.01129.011.A0211.BF23.542.52612412.</t>
  </si>
  <si>
    <t>Ramo 33 Remanentes FAM Nivel Medio Superior 2023</t>
  </si>
  <si>
    <t xml:space="preserve">Construcción de rampas </t>
  </si>
  <si>
    <t>COBACH-5F-03-24/01</t>
  </si>
  <si>
    <t>Ramo 33 FAM Nivel Medio Superior 2024</t>
  </si>
  <si>
    <t>https://drive.google.com/file/d/1pxNBSZYtxHCZgVi5rUY9ddxQBnPT_-xm/view?usp=sharing</t>
  </si>
  <si>
    <t>https://drive.google.com/file/d/1qmM-cPqsZFSI0har0cydsZtFaTfyJV6W/view?usp=sharing</t>
  </si>
  <si>
    <t>https://drive.google.com/file/d/16T4PS-Y_B04bahwqECAAv5FF8ksPYqp2/view?usp=sharing</t>
  </si>
  <si>
    <t>https://drive.google.com/file/d/10oknMRNnoG2CPnn1Q2IyY-NeqcZVL3ol/view?usp=sharing</t>
  </si>
  <si>
    <t>https://drive.google.com/file/d/1_o9p09wRVdKA8kSjyKTzZlDXWDq5B-e9/view?usp=sharing</t>
  </si>
  <si>
    <t>https://drive.google.com/file/d/1kS5bnOyDQ9gl-JSSuTyzPM9_GrvTU3TO/view?usp=sharing</t>
  </si>
  <si>
    <t>https://drive.google.com/file/d/1fYj0fFC6ZHavN3tIFGdxyjKYTuoliBOh/view?usp=sharing</t>
  </si>
  <si>
    <t>https://drive.google.com/file/d/1avZVnpSM5Cduv6KuDHCE5bzHG05OOXMa/view?usp=sharing</t>
  </si>
  <si>
    <t>https://drive.google.com/file/d/1xFO63yHoz43ZaNNXpCq9Ed8_LOyesj6K/view?usp=sharing</t>
  </si>
  <si>
    <t>03.02.01129.011.A0211.BB24.542.52612412.</t>
  </si>
  <si>
    <t>FAM-5F-R-05-23/19</t>
  </si>
  <si>
    <t>https://drive.google.com/file/d/1vbvqVluD0ree5V7rcG3gNW-NHnFu5SBW/view?usp=sharing</t>
  </si>
  <si>
    <t>Trabajos de rehabilitación eléctrica en la Esc. Sec. Modesto Sánchez Mayon, ubicada en Loreto, en el municipio de Loreto, B.C.S.</t>
  </si>
  <si>
    <t>https://drive.google.com/file/d/12E2hRoIaoNnqM9de0JLkaEHqChH5I7YB/view?usp=sharing</t>
  </si>
  <si>
    <t>https://drive.google.com/file/d/1VdBq0iwD_v8E8EFxgshIw2AU2dOIYJ27/view?usp=sharing</t>
  </si>
  <si>
    <t>https://drive.google.com/file/d/1T5rBeOSCcISHkUZ1GNT-79NUZssQsoj5/view?usp=sharing</t>
  </si>
  <si>
    <t>https://drive.google.com/file/d/1wubl-G7QkgNXYOVD5e-wdVGNSAzCwsTf/view?usp=sharing</t>
  </si>
  <si>
    <t>03.02.01129.011.A0211.AH23.542.52612940.</t>
  </si>
  <si>
    <t>FAM-5F-R-03-23/20</t>
  </si>
  <si>
    <t>Cinthia Malibe</t>
  </si>
  <si>
    <t>Maya</t>
  </si>
  <si>
    <t>Alcala</t>
  </si>
  <si>
    <t>MAAC-980603-TI2</t>
  </si>
  <si>
    <t>Diana Laura</t>
  </si>
  <si>
    <t>https://drive.google.com/file/d/1bjLaPGNt_7m0oJQ7jKGLNyg3KbfuMzL8/view?usp=sharing</t>
  </si>
  <si>
    <t>https://drive.google.com/file/d/1FF2felzmE3fExrGixrFxAiASMDg6-7pv/view?usp=sharing</t>
  </si>
  <si>
    <t>https://drive.google.com/file/d/1rQkKnvmUaeA-mZiQp0Ijlh16UDEYlmZU/view?usp=sharing</t>
  </si>
  <si>
    <t>https://drive.google.com/file/d/1zJ5fjhmELcex_fQxKZPgFMl4bpSj1zCX/view?usp=sharing</t>
  </si>
  <si>
    <t>Fernanda Cecilia</t>
  </si>
  <si>
    <t>Ruiz</t>
  </si>
  <si>
    <t>03.02.01129.011.A0211.AF23.542.52612979.</t>
  </si>
  <si>
    <t>FAM-5F-R-02-23/21</t>
  </si>
  <si>
    <t>https://drive.google.com/file/d/1cQ_1yrvhKxpXnJESA0HMBKt61XbZYodq/view?usp=sharing</t>
  </si>
  <si>
    <t>https://drive.google.com/file/d/16by44inZFDdLX_1r6JoESPcvv1d-DzZ2/view?usp=sharing</t>
  </si>
  <si>
    <t>Construcción de piso en área de juegos en el Centro de Atención Infantil No. 01 Prof. Jesús Castro Agundez, ubicado en La Paz, en el municipio de La Paz, B.C.S.</t>
  </si>
  <si>
    <t>Construcción de cisterna prefabricada de 5,000 litros y rehabilitación de Edificio "1A" en el J.N. José María Morelos y Pavón, ubicado en Santa Rosalía, en el municipio de Mulege, B.C.S.</t>
  </si>
  <si>
    <t>https://drive.google.com/file/d/1cqInqlaAka9-0M6I4j5Maxwpdy4HSRmP/view?usp=sharing</t>
  </si>
  <si>
    <t>https://drive.google.com/file/d/1y8h7M2EXdOxsVQ2DeRl03Lm0qD2aAqe4/view?usp=sharing</t>
  </si>
  <si>
    <t>https://drive.google.com/file/d/1EVuYQ4zXCeTG29PopOR5TmbRhPcb1qrO/view?usp=sharing</t>
  </si>
  <si>
    <t>GOLS-621021-Q33</t>
  </si>
  <si>
    <t>Sector Inalapa</t>
  </si>
  <si>
    <t>https://drive.google.com/file/d/1Hg0NUqpuTYPRdQe6xL7s2A7pujc1R5Aw/view?usp=sharing</t>
  </si>
  <si>
    <t>CIAJ-830513-SU4</t>
  </si>
  <si>
    <t>MEMW-891230-U60</t>
  </si>
  <si>
    <t>ROPA-930225-HV8</t>
  </si>
  <si>
    <t>AIRF-890601-Q92</t>
  </si>
  <si>
    <t>03.02.01129.011.A0211.AF23.542.52613044.</t>
  </si>
  <si>
    <t>FADENBCS-5f-03-24/05</t>
  </si>
  <si>
    <t>https://drive.google.com/file/d/16G_OmlvSEUYZBC7RwghI7rAqbn6VF1Cg/view?usp=sharing</t>
  </si>
  <si>
    <t>Trabajos de rehabilitación de red eléctrica subterránea en el Centro de Estudios Tecnológicos del Mar No. 04, ubicado en La Paz, en el municipio de La Paz, B.C.S.</t>
  </si>
  <si>
    <t>https://drive.google.com/file/d/1dJ5GC3KJcj2exFopbc4cnT4VK-CofF9G/view?usp=sharing</t>
  </si>
  <si>
    <t>https://drive.google.com/file/d/15ll9CeWnSBBR8oxBKtYUPoGjk3ZjDJjP/view?usp=sharing</t>
  </si>
  <si>
    <t>https://drive.google.com/file/d/1HtgjPdKkNiNO53oSbykJs1_ON74A0mb9/view?usp=sharing</t>
  </si>
  <si>
    <t>Topete</t>
  </si>
  <si>
    <t>El Manglito</t>
  </si>
  <si>
    <t>https://drive.google.com/file/d/1k2faZc5IWnOUSe8GlhgKXUNNZoocwyzt/view?usp=sharing</t>
  </si>
  <si>
    <t>No aplica</t>
  </si>
  <si>
    <t>Jefe departamento Planeacion y Programacion de obras</t>
  </si>
  <si>
    <t>Residente ISIFE</t>
  </si>
  <si>
    <t>FAM-5F-01-24/01</t>
  </si>
  <si>
    <t>https://drive.google.com/file/d/1x5Sm4e8HT5NURplY6ihVFzCcdGjMQd-1/view?usp=sharing</t>
  </si>
  <si>
    <t>Demolición y construcción de barda, cerco perimetral y trabajos de rehabilitación eléctrica en la E.P. Valentín Gómez Farías, ubicada en Ciudad Constitución, en el municipio de Comondú B.C.S.</t>
  </si>
  <si>
    <t>https://drive.google.com/file/d/1m2D88xwRr_AFeFGPGTLIUvaGT_-lJ1fl/view?usp=sharing</t>
  </si>
  <si>
    <t>https://drive.google.com/file/d/1bDwwvLWaLuuaVZiBNnyCupuu8ZKIGzqQ/view?usp=sharing</t>
  </si>
  <si>
    <t>https://drive.google.com/file/d/1MlEuWCP-HCoNpD7OW1VX_8E6pyUMIMTt/view?usp=sharing</t>
  </si>
  <si>
    <t>https://drive.google.com/file/d/1GbaiSB80ItwFpOh5kc2zQXcGPVKs1O1Z/view?usp=sharing</t>
  </si>
  <si>
    <t>Comondu</t>
  </si>
  <si>
    <t>https://drive.google.com/file/d/1TCzvfHhWToCVGvEG2ouYEQVklspJvDqh/view?usp=sharing</t>
  </si>
  <si>
    <t>FAM-5F-R-03-23/23</t>
  </si>
  <si>
    <t>Rehabilitación y cambio de cubierta de Edificio 'H' en la Esc. Sec. Educadores de Baja California, ubicada en Todos Santos, en el municipio de La Paz, B.C.S.</t>
  </si>
  <si>
    <t>https://drive.google.com/file/d/1N8q3T2EjXeokLQdW_zTDhYwXuwHuLGi1/view?usp=sharing</t>
  </si>
  <si>
    <t>https://drive.google.com/file/d/1to2Z7SALj52nOSU-EeWaZWu7nsmBg18U/view?usp=sharing</t>
  </si>
  <si>
    <t>https://drive.google.com/file/d/1Po1xcodY6hSHsFpw4Y6kDln4Xh3PMEQ_/view?usp=sharing</t>
  </si>
  <si>
    <t>https://drive.google.com/file/d/103UhovwTNHWq5VDwbOPPEkhSrDjMZBPo/view?usp=sharing</t>
  </si>
  <si>
    <t>Maria Elena</t>
  </si>
  <si>
    <t>Godinez</t>
  </si>
  <si>
    <t>GUGE-740214-D63</t>
  </si>
  <si>
    <t>Calle 5</t>
  </si>
  <si>
    <t>https://drive.google.com/file/d/1F4iZakpKnCJUu0qWXJ7qZV4kQ-YmhKIU/view?usp=sharing</t>
  </si>
  <si>
    <t>Todos Santos, municipio La Paz</t>
  </si>
  <si>
    <t>Rehabilitación y cambio de cubierta de edificio H</t>
  </si>
  <si>
    <t>FAM-ADQ-5F-24/01</t>
  </si>
  <si>
    <t>La propuesta resultó ser la solvente económicamente más baja, ya que reúne las condiciones necesarias y garantiza satisfactoriamente el cumplimiento del contrato y el suministro los productos considerados en el presupuesto.  Ley de adquisiciones, arrendamientos y servicios del estado de Baja California Sur  (Art. 53)</t>
  </si>
  <si>
    <t>https://drive.google.com/file/d/1V0Y8QHoKFlGW1yb5cyX6ds7_3XycZTel/view?usp=sharing</t>
  </si>
  <si>
    <t>https://drive.google.com/file/d/1Gdy5EXxeoB9ryIbBkHLJDawXUWeR8uGz/view?usp=sharing</t>
  </si>
  <si>
    <t>Suministro de mobiliario y equipo para aulas USAER en diferentes escuelas, ubicadas en los municipios de Mulegé, La Paz y Los Cabos, B.C.S.</t>
  </si>
  <si>
    <t>https://drive.google.com/file/d/183gts7G3GU_uZO5RcCDgPOE_juc_Fr9D/view?usp=sharing</t>
  </si>
  <si>
    <t>https://drive.google.com/file/d/1bcEsQV_UaQFfdkueWHyJbkQzQfBXUt6s/view?usp=sharing</t>
  </si>
  <si>
    <t>https://drive.google.com/file/d/1ibvcKo0DS4YWzr6N3Y79PvTCkINC0Voy/view?usp=sharing</t>
  </si>
  <si>
    <t>Juan Manuel</t>
  </si>
  <si>
    <t>Burgoin</t>
  </si>
  <si>
    <t>Marquez</t>
  </si>
  <si>
    <t>BUMJ-510903-NL0</t>
  </si>
  <si>
    <t>Melchor Ocampo</t>
  </si>
  <si>
    <t>La propuesta resultó ser la solvente económicamente más baja, ya que reúne las condiciones necesarias y garantiza satisfactoriamente el cumplimiento de las obligaciones respectivas, para llevar a cabo la ejecución de los suministros.</t>
  </si>
  <si>
    <t>Suministro mobiliario</t>
  </si>
  <si>
    <t>https://drive.google.com/file/d/1SGm2ta7H7vPwfaAAQ3OuB7mARz3qqRjc/view?usp=sharing</t>
  </si>
  <si>
    <t>03.02.01129.011.A0211.AH23.542.52612212.</t>
  </si>
  <si>
    <t>Diferentes localidades en los municipios de Mulegé, La Paz y Los Cabos</t>
  </si>
  <si>
    <t>Suministro de mobiliario y equipo para aulas USAER</t>
  </si>
  <si>
    <t>Luis Carlos</t>
  </si>
  <si>
    <t xml:space="preserve">Vazquez </t>
  </si>
  <si>
    <t>Piña</t>
  </si>
  <si>
    <t>Roberto</t>
  </si>
  <si>
    <t>Saucedo</t>
  </si>
  <si>
    <t>Contreras</t>
  </si>
  <si>
    <t>FAM-5F-R-03-23/24</t>
  </si>
  <si>
    <t>https://drive.google.com/file/d/1RkVtuVAbKYQvvseuiYv6kD-7D7USBnUU/view?usp=sharing</t>
  </si>
  <si>
    <t>https://drive.google.com/file/d/1LX0eXPPE_ICaAB2lDBwGCpGNGQ56hY8R/view?usp=sharing</t>
  </si>
  <si>
    <t>Trabajos de rehabilitación eléctrica en la Esc. Sec. Rafael Ramírez, ubicada en La Paz, en el municipio de La Paz, B.C.S.</t>
  </si>
  <si>
    <t>https://drive.google.com/file/d/1YOXkEP-Dl3wyTQHkXQSoys6n962-WGHc/view?usp=sharing</t>
  </si>
  <si>
    <t>https://drive.google.com/file/d/1MmPB2aKTD1NL0b2SyNrZPlXkPWOY4qME/view?usp=sharing</t>
  </si>
  <si>
    <t>https://drive.google.com/file/d/1ix8u3YnScxCrBCpVopoAMOTluujhXE2l/view?usp=sharing</t>
  </si>
  <si>
    <t>https://drive.google.com/file/d/1BXE4FhfCSZkMVb4tWKND_OfHcWBylceT/view?usp=sharing</t>
  </si>
  <si>
    <t>https://drive.google.com/file/d/1y1oWE0kQej4_oitSZtL5sl2zfwmhtvKz/view?usp=sharing</t>
  </si>
  <si>
    <t>LPA-000000009-010-2024</t>
  </si>
  <si>
    <t>https://drive.google.com/file/d/1O1W5eZx8eIYffImCk2VWsS6hZngCZ6Ow/view?usp=sharing</t>
  </si>
  <si>
    <t>https://drive.google.com/file/d/1oNcodBWUIGvgdAAcV614CouHQbF9jSEk/view?usp=sharing</t>
  </si>
  <si>
    <t>Suministro e instalación de equipamiento especializado para la Unidad Académica del Mar, TSU e Ingeniería en Mantenimiento de la Universidad Tecnológica de La Paz, ubicada en La Paz, en el municipio de La Paz, B.C.S</t>
  </si>
  <si>
    <t>Agencia Arjona de La Paz, S.A. de C.V.</t>
  </si>
  <si>
    <t>AAP-870419-E8A</t>
  </si>
  <si>
    <t>Luis Ismael</t>
  </si>
  <si>
    <t>Rojas</t>
  </si>
  <si>
    <t>Sotres</t>
  </si>
  <si>
    <t>Gdashboard, S. de R.L. de C.V.</t>
  </si>
  <si>
    <t xml:space="preserve">Rojas </t>
  </si>
  <si>
    <t xml:space="preserve">Francisco Javier </t>
  </si>
  <si>
    <t>Higuera</t>
  </si>
  <si>
    <t>Auxiliar departamento Planeacion y Programacion de obras</t>
  </si>
  <si>
    <t>https://drive.google.com/file/d/1901kIPINGkKyaoycnKViSjekIpC5SBm_/view?usp=sharing</t>
  </si>
  <si>
    <t>https://drive.google.com/file/d/1RRfe6ZvQYakQQrmJm3C-g5DeWqXkl6-U/view?usp=sharing</t>
  </si>
  <si>
    <t>https://drive.google.com/file/d/13QTF4JL_hCi59rW7jTXFGlRiuqNZRuEf/view?usp=sharing</t>
  </si>
  <si>
    <t>https://drive.google.com/file/d/1XQ4s1Y8VJ7eg9t77Dtykqln41X_KB71Z/view?usp=sharing</t>
  </si>
  <si>
    <t>https://drive.google.com/file/d/1KeDrVxkZa1LYn4OVBOKLiDtDGXZ8JxKJ/view?usp=sharing</t>
  </si>
  <si>
    <t xml:space="preserve">Abasolo </t>
  </si>
  <si>
    <t>UTLP-ADQ-03-24/01</t>
  </si>
  <si>
    <t>https://drive.google.com/file/d/1UPOYPaU8Xuc2CjajCxSxxkSqYeyE9Av2/view?usp=sharing</t>
  </si>
  <si>
    <t>Ramo 33 FAM Nivel Superior 2024</t>
  </si>
  <si>
    <t>LPA-000000009-011-2024</t>
  </si>
  <si>
    <t>https://drive.google.com/file/d/1baB7OAjGCr432onBTj2KNGLFItREOtxm/view?usp=sharing</t>
  </si>
  <si>
    <t>Equipamiento de Aulas Académicas y Área Administrativa en el Instituto Tecnológico Superior de Ciudad Constitución, ubicado en Ciudad Constitución en el municipio de Comondú, B.C.S.</t>
  </si>
  <si>
    <t>https://drive.google.com/file/d/18txFsSqBg5jbCyXvgAOcLvj206sgLeWB/view?usp=sharing</t>
  </si>
  <si>
    <t>https://drive.google.com/file/d/1Rw06pHwE9cx38f_n3gh3j7RsmQw44bMo/view?usp=sharing</t>
  </si>
  <si>
    <t>https://drive.google.com/file/d/1FX21Z9DdnBL4vWRNt3CWp7fDs1jefvjM/view?usp=sharing</t>
  </si>
  <si>
    <t>https://drive.google.com/file/d/1TkhVwSxva94a0eIOWk-NyUPN6lTHHVFD/view?usp=sharing</t>
  </si>
  <si>
    <t>ROSL-720617-UT2</t>
  </si>
  <si>
    <t>Infonavit</t>
  </si>
  <si>
    <t>ITS-ADQ-01-24/01</t>
  </si>
  <si>
    <t>Equipamiento</t>
  </si>
  <si>
    <t>https://drive.google.com/file/d/1rD0DcysoAhNbaCv7vfjCOjxJmrsEmvjz/view?usp=sharing</t>
  </si>
  <si>
    <t>Ciudad Constitución, municipio Comondú</t>
  </si>
  <si>
    <t>Michelle Fabiola</t>
  </si>
  <si>
    <t>Padilla</t>
  </si>
  <si>
    <t>Vazquez</t>
  </si>
  <si>
    <t>FAM-ADQ-02-24/02</t>
  </si>
  <si>
    <t>https://drive.google.com/file/d/1wtT-kpdaIOFXQB9Qv_p5iGgwmqLzhX4P/view?usp=sharing</t>
  </si>
  <si>
    <t>Suministro, instalación y puesto en marcha de mobiliario y equipo para taller de lavandería en el Centro de Atención Múltiple No. 15, ubicado en Villa Alberto Andrés Alvarado Aramburo, en el municipio de Mulegé, B.C.S.</t>
  </si>
  <si>
    <t>https://drive.google.com/file/d/167yzTmbd6xNqc9ufccShAGWqEvkORgS3/view?usp=sharing</t>
  </si>
  <si>
    <t>https://drive.google.com/file/d/1Wv4dFP3JS3LdcGBEaEiY_eVAz5cgfoOf/view?usp=sharing</t>
  </si>
  <si>
    <t>https://drive.google.com/file/d/1dFjm0KNWV8Te8gLO6skA-nR09UBEL7xs/view?usp=sharing</t>
  </si>
  <si>
    <t>https://drive.google.com/file/d/1IZNLT3RH0h5CoFd4uOxEkbqP0Fj3oJu5/view?usp=sharing</t>
  </si>
  <si>
    <t>Net Global Soluciones de Oficina, S.A. de C.V.</t>
  </si>
  <si>
    <t>NGS-050517-7B6</t>
  </si>
  <si>
    <t>Guillermo Prieto</t>
  </si>
  <si>
    <t>https://drive.google.com/file/d/16lKfCXxRYVqJlaei-ffyQwZWnNxn0txF/view?usp=sharing</t>
  </si>
  <si>
    <t>Patricia Marina</t>
  </si>
  <si>
    <t>Castillo</t>
  </si>
  <si>
    <t>Net Global Soluciones de oficina, S.A. de C.V.</t>
  </si>
  <si>
    <t xml:space="preserve">FAM-ADQ-R-03-23/04 </t>
  </si>
  <si>
    <t>https://drive.google.com/file/d/11VDB94rmEPMxE5NZnIqG5te_WlDYoCsw/view?usp=sharing</t>
  </si>
  <si>
    <t>Suministro de mobiliario y equipo para Aulas Didácticas, Biblioteca, Prefectura y Trabajo Social en la Esc. Sec. Educadores de Baja California, ubicada en Todos Santos, en el municipio de La Paz, B.C.S</t>
  </si>
  <si>
    <t>https://drive.google.com/file/d/1V2zfDuhS2jKTrwgG0Lmk_dlxLsemQ9HL/view?usp=sharing</t>
  </si>
  <si>
    <t>https://drive.google.com/file/d/1udb3c6RIw4sZTVC64Aiicd2clRAjAI84/view?usp=sharing</t>
  </si>
  <si>
    <t>https://drive.google.com/file/d/1kjMG_LqmPBmP8x7wgHLPHVYwV6vFLJ6h/view?usp=sharing</t>
  </si>
  <si>
    <t>https://drive.google.com/file/d/1Oy1bEPGutOhGjTpiOMncF6qDmYfXSnDC/view?usp=sharing</t>
  </si>
  <si>
    <t>VAPL-730609-QJA</t>
  </si>
  <si>
    <t>Suministro mobiliario y equipo</t>
  </si>
  <si>
    <t>https://drive.google.com/file/d/1ahly93qX3aCXLl_FhryPujFCnBLAGHzL/view?usp=sharing</t>
  </si>
  <si>
    <t>FAM-ADQ-R-03-23/05</t>
  </si>
  <si>
    <t>https://drive.google.com/file/d/19bKHwSdYrXu_PB8fTDeqbSxIKUe_U4fT/view?usp=sharing</t>
  </si>
  <si>
    <t>Suministro e instalación de equipamiento para Laboratorio Multifuncional en la Esc. Sec. Educadores de Baja California, ubicada en Todos Santos, en el municipio de La Paz, B.C.S</t>
  </si>
  <si>
    <t>https://drive.google.com/file/d/1kyak3RSIQNpOsYhXsIN0VC02w2M7A_dA/view?usp=sharing</t>
  </si>
  <si>
    <t>https://drive.google.com/file/d/1yolWsOH49BgrkA0fH9KDeNVvuOaFOXSg/view?usp=sharing</t>
  </si>
  <si>
    <t>https://drive.google.com/file/d/1rB1vHklxSCryF9yCr2MkeXx1xXMr4gIw/view?usp=sharing</t>
  </si>
  <si>
    <t>https://drive.google.com/file/d/1Jlar066FGzC4p4WjvvnkwuGyqFronWCR/view?usp=sharing</t>
  </si>
  <si>
    <t>ROCP-550601-PG7</t>
  </si>
  <si>
    <t>https://drive.google.com/file/d/1hLIcKsWlOx__TA3BKibZ7dSjrbVa-93K/view?usp=sharing</t>
  </si>
  <si>
    <t>FAM-5F-03-24/02</t>
  </si>
  <si>
    <t>https://drive.google.com/file/d/1-hg69b4lE3YgLSoKZYLSXQL6q1OTseE9/view?usp=sharing</t>
  </si>
  <si>
    <t>https://drive.google.com/file/d/1EJaw4B3aVxUlcX21vXQ3Ber9kokc9cnv/view?usp=sharing</t>
  </si>
  <si>
    <t>Construcción de un aula didáctica en estructura U2-C adosada en planta alta y trabajos de red eléctrica exterior en la E.P. nueva creación (Fraccionamiento Perlas del Golfo), ubicada en La Paz, en el municipio de La Paz, B.C.S.</t>
  </si>
  <si>
    <t>https://drive.google.com/file/d/1iqYXevLTzv9g2bJJgojiaPga8sAqkcbF/view?usp=sharing</t>
  </si>
  <si>
    <t>https://drive.google.com/file/d/1xLU3b17vWM4PmCEFDoBjxt3yHvj-er2Q/view?usp=sharing</t>
  </si>
  <si>
    <t>https://drive.google.com/file/d/1H373ytjkBbtlM0DxHWImzRXlFCgPDACn/view?usp=sharing</t>
  </si>
  <si>
    <t>https://drive.google.com/file/d/1nUsOuGbWEwHCv08k7oYH5Hki-oTy_ana/view?usp=sharing</t>
  </si>
  <si>
    <t>MACK Building, S.A. de C.V.</t>
  </si>
  <si>
    <t>MBU-090119-P29</t>
  </si>
  <si>
    <t>Santa Rosa</t>
  </si>
  <si>
    <t>Santa Fe</t>
  </si>
  <si>
    <t>https://drive.google.com/file/d/1NuuHBsbjm7qr5_wXkHZ7KgWuEZ0ZLNx1/view?usp=sharing</t>
  </si>
  <si>
    <t>INGE Constructor, S.A. de C.V.</t>
  </si>
  <si>
    <t>Grupo Constructor CESECO, S.A. de C.V.</t>
  </si>
  <si>
    <t>INDEX Soluciones de México, S.A. de C.V.</t>
  </si>
  <si>
    <t>Olga Alejandra</t>
  </si>
  <si>
    <t>Montaño</t>
  </si>
  <si>
    <t>FAM-5F-04-24/03</t>
  </si>
  <si>
    <t>https://drive.google.com/file/d/1_LzkFjz1wob8oZZkpqCBSJpBpzZIs_Nc/view?usp=sharing</t>
  </si>
  <si>
    <t>https://drive.google.com/file/d/1wVHeVZ_oGpsbvUHQz1ihjtxTxzjIKpbe/view?usp=sharing</t>
  </si>
  <si>
    <t>Construcción de un aula didáctica en estructura U1-C en la E.P. Ford 210, ubicada en San José del Cabo, en el municipio de Los Cabos, B.C.S.</t>
  </si>
  <si>
    <t>https://drive.google.com/file/d/1m6LwvzSUdtpocdspExbgofOiY8KsF0Di/view?usp=sharing</t>
  </si>
  <si>
    <t>https://drive.google.com/file/d/10U1OPL9Hy_zMHxPJx2Est6cmWsqMQxwu/view?usp=sharing</t>
  </si>
  <si>
    <t>https://drive.google.com/file/d/10m5N3dYKfjWkByxAV0cHsffDqhTJL6zp/view?usp=sharing</t>
  </si>
  <si>
    <t>https://drive.google.com/file/d/1MKc1m6zlUfgu39K-BrmU9__CSsqC-fms/view?usp=sharing</t>
  </si>
  <si>
    <t>GCC-010409-CV7</t>
  </si>
  <si>
    <t>https://drive.google.com/file/d/1hUvMuWueSf0vFMrK8C0D1R1Tb-M7eopm/view?usp=sharing</t>
  </si>
  <si>
    <t xml:space="preserve">Agustin Atneciv </t>
  </si>
  <si>
    <t>Meza</t>
  </si>
  <si>
    <t>Lora</t>
  </si>
  <si>
    <t>FAM-5F-04-24/04</t>
  </si>
  <si>
    <t>https://drive.google.com/file/d/1KOMpVoYRG1RcuuvgB86het7ZSdpC2KGb/view?usp=sharing</t>
  </si>
  <si>
    <t>https://drive.google.com/file/d/1L4XJ7WwtD9OnrLgmexIBAYskHzo0q-A1/view?usp=sharing</t>
  </si>
  <si>
    <t>Construcción de un aula didáctica en planta alta en estructura U2-C y núcleo de escaleras en la E.P. René Hernández Jiménez, ubicada en San José del Cabo, en el municipio de Los Cabos, B.C.S.</t>
  </si>
  <si>
    <t>https://drive.google.com/file/d/1u6TYBRkjPJIB2DGRQH3IT-TfiDaEu_pI/view?usp=sharing</t>
  </si>
  <si>
    <t>https://drive.google.com/file/d/19PZdYU5e2A20lMnzjfnP8yYY5fJrd7Tx/view?usp=sharing</t>
  </si>
  <si>
    <t>https://drive.google.com/file/d/1gx3KKG1sjqoNEBviGMfhqZeJk0QAoVYm/view?usp=sharing</t>
  </si>
  <si>
    <t>https://drive.google.com/file/d/1-jsuyaNScLh4t96_HjPHWH7v4qZbWZmT/view?usp=sharing</t>
  </si>
  <si>
    <t>ISM-150930-E1A</t>
  </si>
  <si>
    <t>Vicente Guerrero</t>
  </si>
  <si>
    <t>Adolfo Ruiz Cortines</t>
  </si>
  <si>
    <t>https://drive.google.com/file/d/1WdcGsX02I4h-oNWDT3UZAQJoCoe-awAh/view?usp=sharing</t>
  </si>
  <si>
    <t>FAM-5F-04-24/05</t>
  </si>
  <si>
    <t>https://drive.google.com/file/d/1uN8NSlPbXpTcrFGnMIX6EKNq6Jr9bvX0/view?usp=sharing</t>
  </si>
  <si>
    <t>https://drive.google.com/file/d/14zZJF8Mx1gmReJ46hErI3mmTzlPBlKF6/view?usp=sharing</t>
  </si>
  <si>
    <t>Construcción de un aula didáctica en estructura regional de 6.00 x 8.00 Mts., red eléctrica y obra exterior en la T.V. Secundaria No. 1 José Agustín Olachea Avilés, ubicada en La Ribera, en el municipio de Los Cabos, B.C.S.</t>
  </si>
  <si>
    <t>https://drive.google.com/file/d/1j67shnuZyxkfnEkBJ8c4wqyRP0n-oSIc/view?usp=sharing</t>
  </si>
  <si>
    <t>https://drive.google.com/file/d/10MdFYtjJ9_n5JbO_eYKeu3AeNw8wDPgP/view?usp=sharing</t>
  </si>
  <si>
    <t>https://drive.google.com/file/d/1PyGco6_sVW0w1GmmzdhsCHns-H_TfXJx/view?usp=sharing</t>
  </si>
  <si>
    <t>https://drive.google.com/file/d/1RZez2DBMb5PB2Z6rjQF1py-mwLTJC2w9/view?usp=sharing</t>
  </si>
  <si>
    <t>ICO-100407-AFA</t>
  </si>
  <si>
    <t xml:space="preserve">Diana Laura </t>
  </si>
  <si>
    <t>https://drive.google.com/file/d/12qQGg_xkpimnyYqvgTcX6THfj-TlZ6-f/view?usp=sharing</t>
  </si>
  <si>
    <t>La Ribera, municipio Los Cabos</t>
  </si>
  <si>
    <t>FAM-5F-04-24/08</t>
  </si>
  <si>
    <t>https://drive.google.com/file/d/14AX03MXKjWXGVkLQhkagdEvcgwdJuau0/view?usp=sharing</t>
  </si>
  <si>
    <t>https://drive.google.com/file/d/1697fNmGaGATmySGUzqkRvcdi1v-qW6o6/view?usp=sharing</t>
  </si>
  <si>
    <t>Construcción de dos aulas didácticas en estructura U2-C en planta baja en la E.P. Miguel Antonio Olachea Carrillo, ubicada en Cabo San Lucas, en el municipio de Los Cabos, B.C.S.</t>
  </si>
  <si>
    <t>https://drive.google.com/file/d/1GuCijeCPkRHUpFxGH_A9tvLEgtjdJNUK/view?usp=sharing</t>
  </si>
  <si>
    <t>https://drive.google.com/file/d/1fhpfasKqg8j0PCqjiOeDR5kkLkN6a3kY/view?usp=sharing</t>
  </si>
  <si>
    <t>https://drive.google.com/file/d/1bawxBsyYD3WC7XtcEJNBgQuwRhGYb6Uy/view?usp=sharing</t>
  </si>
  <si>
    <t>https://drive.google.com/file/d/1K3s5mOUZV_zSL_d6fx71zCnulYTFFGac/view?usp=sharing</t>
  </si>
  <si>
    <t>https://drive.google.com/file/d/1J9Xo50tNoOi73Nwln80-EmWhz7O0uKH-/view?usp=sharing</t>
  </si>
  <si>
    <t>Cabo San Lucas, municipio Los Cabos</t>
  </si>
  <si>
    <t>Juan</t>
  </si>
  <si>
    <t>Rodriguez</t>
  </si>
  <si>
    <t>Ivan</t>
  </si>
  <si>
    <t>Cosio</t>
  </si>
  <si>
    <t>LPO-000000009-015-2024</t>
  </si>
  <si>
    <t>https://drive.google.com/file/d/1HdZ0M9OGmdTUYIpa-g0T4FEZdxMnkrzb/view?usp=sharing</t>
  </si>
  <si>
    <t>https://drive.google.com/file/d/1WI8TElkNcwb2bwAOS1z7f32c6dbHhPie/view?usp=sharing</t>
  </si>
  <si>
    <t>Construcción de seis aulas didácticas en estructura regional de 6.00 x 8.00 Mts. en la E.P. Venustiano Carranza, ubicada en La Paz, en el municipio de La Paz, B.C.S.</t>
  </si>
  <si>
    <t>https://drive.google.com/file/d/1PTWV6iPbu0S7Dx_4wccqVnttXNST7s6g/view?usp=sharing</t>
  </si>
  <si>
    <t>https://drive.google.com/file/d/1MFJLWaMn_-7TfvqZ6UHy3uQT48Rov4i4/view?usp=sharing</t>
  </si>
  <si>
    <t>https://drive.google.com/file/d/1x7N_XJinMPSyD4rWkU6Vqz90C3fsIjCW/view?usp=sharing</t>
  </si>
  <si>
    <t>https://drive.google.com/file/d/1CyoIrsdKsG7EBGynPYjNkNP95nXEdHK4/view?usp=sharing</t>
  </si>
  <si>
    <t>Grupo Inversus, S.A. de C.V.</t>
  </si>
  <si>
    <t>GIN-160415-HH6</t>
  </si>
  <si>
    <t>Constituyentes</t>
  </si>
  <si>
    <t>FAM-5F-03-24/09</t>
  </si>
  <si>
    <t>https://drive.google.com/file/d/1N9AjhFkrG5Fb4TBdo6ocanOw4gH5SKj9/view?usp=sharing</t>
  </si>
  <si>
    <t>Airam Elizabeth</t>
  </si>
  <si>
    <t>Segovia</t>
  </si>
  <si>
    <t>Gerardo</t>
  </si>
  <si>
    <t>Saguaro Proyectos, S.A. de C.V.</t>
  </si>
  <si>
    <t>LPO-000000009-016-2024</t>
  </si>
  <si>
    <t>https://drive.google.com/file/d/18KrjiMCmiT8-Tr4bK4SxZDhSOscdzKHE/view?usp=sharing</t>
  </si>
  <si>
    <t>Construcción de un aula didáctica en estructura U1-C, demolición y construcción de cerco perimetral con reja-acero y rehabilitación de red eléctrica exterior en el C.A.M. Mercedes Davis Perpuli, ubicado en Loreto, en el municipio de Loreto, B.C.S.</t>
  </si>
  <si>
    <t>https://drive.google.com/file/d/1esgrIhULVXEjON1ssBYIW-pBcnYRhzS3/view?usp=sharing</t>
  </si>
  <si>
    <t>https://drive.google.com/file/d/18qnx_RewBzcOJ9wfUVJ_tNFwgNro9D43/view?usp=sharing</t>
  </si>
  <si>
    <t>https://drive.google.com/file/d/1bY5emungw__soFtb1jsMhzQJddIP0S6z/view?usp=sharing</t>
  </si>
  <si>
    <t>https://drive.google.com/file/d/1apG6-QTUI4aFabFz89LEY6VtOrIr8RZr/view?usp=sharing</t>
  </si>
  <si>
    <t>Quintas San Patricio</t>
  </si>
  <si>
    <t>FAM-5F-05-24/10</t>
  </si>
  <si>
    <t>https://drive.google.com/file/d/1Hvr49xeHysl4O6M70dpTo2PKakkYPKdD/view?usp=sharing</t>
  </si>
  <si>
    <t>SPR-181003-J4A</t>
  </si>
  <si>
    <t>Alfredo</t>
  </si>
  <si>
    <t>Bañuelos</t>
  </si>
  <si>
    <t>Valtierra</t>
  </si>
  <si>
    <t>Kitzia Itzel</t>
  </si>
  <si>
    <t>Cota</t>
  </si>
  <si>
    <t>LPO-000000009-017-2024</t>
  </si>
  <si>
    <t>https://drive.google.com/file/d/183LuoW3tBuyqR87JfNDttVLC1WFLEzi-/view?usp=sharing</t>
  </si>
  <si>
    <t>Suministro e instalación de aires acondicionados en Edificio '3C', suministro y colocación de rejas de protección en Edificio '2B', obra exterior: construcción de cancha de usos múltiples con asta bandera, construcción de techumbre de 13.00 x 24.00 Mts., construcción de cisterna de 5,000 Litros, construcción de acceso principal, construcción de barda, cerco perimetral, acceso vehicular, construcción de rampa para discapacitados y andadores de conexión en la E.P. Emiliano Zapata, ubicada en Heroica Mulegé, en el municipio de Mulegé, B.C.S.</t>
  </si>
  <si>
    <t>https://drive.google.com/file/d/1pTF90gjOZKUTP6-0VCeze-O_cciVmyH0/view?usp=sharing</t>
  </si>
  <si>
    <t>https://drive.google.com/file/d/1_JUBd87R1ZYffC7L53P4qJnBYBAkgYLK/view?usp=sharing</t>
  </si>
  <si>
    <t>https://drive.google.com/file/d/1TXAVA5sqjYOk11ykrAMH78oBu9ORcXmT/view?usp=sharing</t>
  </si>
  <si>
    <t>https://drive.google.com/file/d/1VunqAoKa0mNluEWpMlcVr6qSocqbXGR8/view?usp=sharing</t>
  </si>
  <si>
    <t>SEGA-921126-B11</t>
  </si>
  <si>
    <t>sin nombre</t>
  </si>
  <si>
    <t>Mulege</t>
  </si>
  <si>
    <t>FAM-5F-02-24/11</t>
  </si>
  <si>
    <t>Heroica Mulegé, municipio Mulegé</t>
  </si>
  <si>
    <t>Construcciones y Soluciones Lerma, S.A. de C.V.</t>
  </si>
  <si>
    <t>Neyma Judith</t>
  </si>
  <si>
    <t>Salaices</t>
  </si>
  <si>
    <t>LPO-000000009-023-2024</t>
  </si>
  <si>
    <t>https://drive.google.com/file/d/1qbjyzvdZwPQY6oYvUTrc9H_Q50wKs8d2/view?usp=sharing</t>
  </si>
  <si>
    <t>https://drive.google.com/file/d/1rdtehjMMkSoIF7br2s2e3hFAn1SBzuLG/view?usp=sharing</t>
  </si>
  <si>
    <t>1ra. Etapa: Construcción de tres aulas didácticas de 2 E/E, construcción de dirección provisional de 2 E/E, construcción de cubo de escaleras, construcción de núcleo de servicios sanitarios en estructura U2-C, obra exterior: construcción de plaza cívica, andadores de conexión, construcción de acceso principal, construcción de muros perimetrales, red eléctrica exterior, alumbrado exterior, construcción de cisterna prefabricada de 10,000 Lts y red hidrosanitaria en la  E.P. Nueva Creación (Colonia Miranda), ubicada en Cabo San Lucas, en el municipio de Los Cabos, B.C.S</t>
  </si>
  <si>
    <t>https://drive.google.com/file/d/1teJ-GapdmeVUC42D_xm4Ds4zWhlwBj-F/view?usp=sharing</t>
  </si>
  <si>
    <t>https://drive.google.com/file/d/1Iy_Yg-BuCjroZ69ibTCnl6TxGWf-S37x/view?usp=sharing</t>
  </si>
  <si>
    <t>https://drive.google.com/file/d/10OWEleM625tBn6TM-Wii0fkZTBEjf5cf/view?usp=sharing</t>
  </si>
  <si>
    <t>https://drive.google.com/file/d/1-qRCKyy0bAyK4vDdQsHkIH8j2SmmejSG/view?usp=sharing</t>
  </si>
  <si>
    <t>FAM-5F-04-24/12</t>
  </si>
  <si>
    <t>https://drive.google.com/file/d/1ZmEz2mkFBR8chfNuzc1WpXQ4KhjmNvgS/view?usp=sharing</t>
  </si>
  <si>
    <t>https://drive.google.com/file/d/1ReKVSmdvLJohkFwNkH0SsYmJkvIzfE7r/view?usp=sharing</t>
  </si>
  <si>
    <t>Jesus Antonio</t>
  </si>
  <si>
    <t>Montoya</t>
  </si>
  <si>
    <t>LPO-000000009-024-2024</t>
  </si>
  <si>
    <t>https://drive.google.com/file/d/1_5jJPVuhg7kjdDTg4Sge-nQvZOxSBNoI/view?usp=sharing</t>
  </si>
  <si>
    <t>2da. etapa: Construcción y reubicación de la posta zootécnica en la Universidad Autónoma de Baja California Sur, Campus San Pedro, ubicada en San Pedro, en el municipio de La Paz, B.C.S</t>
  </si>
  <si>
    <t>https://drive.google.com/file/d/1fx2XVnU-U7dH3likTCreREr-Ja8fRVJv/view?usp=sharing</t>
  </si>
  <si>
    <t>https://drive.google.com/file/d/1yOA3oDgODRjxXbu_rZmqdwPftg0Kco-h/view?usp=sharing</t>
  </si>
  <si>
    <t>https://drive.google.com/file/d/1IbyUjNeS9mq1dQSD6wcrcLxk_bunQ4kc/view?usp=sharing</t>
  </si>
  <si>
    <t>https://drive.google.com/file/d/18_CDXNMu5YSeCMFkZH4H4hu7ZWHaczl9/view?usp=sharing</t>
  </si>
  <si>
    <t>Enrique Antonio</t>
  </si>
  <si>
    <t>Corral</t>
  </si>
  <si>
    <t>Herrera</t>
  </si>
  <si>
    <t>COHE-941110-AF5</t>
  </si>
  <si>
    <t>20 de noviembre</t>
  </si>
  <si>
    <t>UABCS-5F-03-24/01</t>
  </si>
  <si>
    <t>https://drive.google.com/file/d/1MG0Ncn7gd-D9sgevcEUTV65bT7iVq2Di/view?usp=sharing</t>
  </si>
  <si>
    <t>San Pedro, municipio La Paz</t>
  </si>
  <si>
    <t>CECYT-5F-04-24/01</t>
  </si>
  <si>
    <t>https://drive.google.com/file/d/1UuNfr-5ca_G7PzVc62sqUNCaW8aRL6-c/view?usp=sharing</t>
  </si>
  <si>
    <t>Construcción de aula didáctica de 2 E/E en estructura U2-C y red eléctrica exterior en el CECYT No. 05, ubicado en Cabo San Lucas, en el municipio de Los Cabos, B.C.S.</t>
  </si>
  <si>
    <t>https://drive.google.com/file/d/1AS6239pCMuNTICb6FNA_i99aKjRGRh2Z/view?usp=sharing</t>
  </si>
  <si>
    <t xml:space="preserve">Construcciones, Terracerías y Maquinaria Barrueta, 
S.A. de C.V.
</t>
  </si>
  <si>
    <t>https://drive.google.com/file/d/11q5fGR27nhdSqQBK23ZgbTxb9PmOqeMQ/view?usp=sharing</t>
  </si>
  <si>
    <t>https://drive.google.com/file/d/1_NMQARNa2vQdmALHJq-0A69n3ZGp0wYP/view?usp=sharing</t>
  </si>
  <si>
    <t>FAM-5F-R-04-23/25</t>
  </si>
  <si>
    <t>https://drive.google.com/file/d/12UG_RY4gN3PHyA1ew_5AuLCBGL7TStuz/view?usp=sharing</t>
  </si>
  <si>
    <t>Construcción de bodega para T.M. y T.V., construcción de cisterna de 10,000 Lts., construcción de techumbre de 8.00 x 7.00 Mts., y demolición de bodega y cisterna existente en la E.P. León Cota Collins, ubicada en Cabo San Lucas, en el municipio de Los Cabos, B.C.S.”</t>
  </si>
  <si>
    <t>https://drive.google.com/file/d/1uzoZFhq5diAqRQOXHUkg72xSa5YuWSXK/view?usp=sharing</t>
  </si>
  <si>
    <t>https://drive.google.com/file/d/1xCiAcY1sHOeM-t_EW8BtMZ4v8rI4Egrn/view?usp=sharing</t>
  </si>
  <si>
    <t>https://drive.google.com/file/d/1oJgGkoEFcBId0Z1JSu5JyO7mUS27OOlp/view?usp=sharing</t>
  </si>
  <si>
    <t>Luis Donaldo Colosio</t>
  </si>
  <si>
    <t>Las Grullas</t>
  </si>
  <si>
    <t>https://drive.google.com/file/d/1zzDQQsVap0mCkNtfVbzFssT8K099A8Zc/view?usp=sharing</t>
  </si>
  <si>
    <t>https://drive.google.com/file/d/131vVvjFAiKcc1kHAcn9ZV4cBAxdne-hm/view?usp=sharing</t>
  </si>
  <si>
    <t>https://drive.google.com/file/d/1Ii17Wbr0mmrdn3dduPYJcgoAgadiORFQ/view?usp=sharing</t>
  </si>
  <si>
    <t>https://drive.google.com/file/d/14_pBj4FWOQf0b0v04BUNc09dDQW50mZQ/view?usp=sharing</t>
  </si>
  <si>
    <t>https://drive.google.com/file/d/1nAnEiBNMlGschYyVIiJ7pY4_okfc9oMj/view?usp=sharing</t>
  </si>
  <si>
    <t>FAM-5F-01-24/06</t>
  </si>
  <si>
    <t>https://drive.google.com/file/d/1xuMvC_NeKez492IMtMKFFMM0uxob88tB/view?usp=sharing</t>
  </si>
  <si>
    <t>https://drive.google.com/file/d/1upH2zkAUzdcVVtodYSMkDBaBg-drAFff/view?usp=sharing</t>
  </si>
  <si>
    <t>https://drive.google.com/file/d/12DYnyVPQQuKSPqEgGa7_GYAGmIkQ-b5B/view?usp=sharing</t>
  </si>
  <si>
    <t>https://drive.google.com/file/d/1VR-_3uKnzkj4Cxtw1uwAbnc9MWkKMhxj/view?usp=sharing</t>
  </si>
  <si>
    <t>https://drive.google.com/file/d/1AxJUqbXj928eJJs7zMcVgPjQtawcl6Mt/view?usp=sharing</t>
  </si>
  <si>
    <t>FAM-5F-04-24/07</t>
  </si>
  <si>
    <t>https://drive.google.com/file/d/14SRafHSGa9b_tNh4IuabXyishk6AkOY_/view?usp=sharing</t>
  </si>
  <si>
    <t>https://drive.google.com/file/d/17PjN4iiLOv0WYnmpe8_7VQHGdUksM0qT/view?usp=sharing</t>
  </si>
  <si>
    <t>https://drive.google.com/file/d/1c4_h1rXbc1R4TRciTfDUtdtkN67TJV-Y/view?usp=sharing</t>
  </si>
  <si>
    <t>https://drive.google.com/file/d/1vRCAWRwBsFmWXhDW_LXlXBWlcgLkvmia/view?usp=sharing</t>
  </si>
  <si>
    <t>https://drive.google.com/file/d/1NjFVntBdy9wLgr9OTXxxdfAOJFrsBuWJ/view?usp=sharing</t>
  </si>
  <si>
    <t>https://drive.google.com/file/d/1RIpYS4A2P-P6Jq4GdZZGUXD2h8mcwDnA/view?usp=sharing</t>
  </si>
  <si>
    <t>FAM-5F-R-03-23/26</t>
  </si>
  <si>
    <t>https://drive.google.com/file/d/1RkVtuVAbKYQvvseuiYv6kD-7D7USBnUU/view?usp=drive_link</t>
  </si>
  <si>
    <t>Trabajos eléctricos y andador de conexión en la Escuela Superior de Cultura Física Prof. Román Pozo Méndez, ubicada en La Paz, en el municipio de La Paz, B.C.S.</t>
  </si>
  <si>
    <t>https://drive.google.com/file/d/1LsKI9sb1DKfHSQ6eLLU5Ph6Rb2njYWc8/view?usp=sharing</t>
  </si>
  <si>
    <t>https://drive.google.com/file/d/1-47M0DDet0ouTWSXYy38BGVUJJfqG14t/view?usp=sharing</t>
  </si>
  <si>
    <t>https://drive.google.com/file/d/1n_3clYCqTHlf_AiIDdlSNaOY6fG5L91t/view?usp=sharing</t>
  </si>
  <si>
    <t>https://drive.google.com/file/d/1n7cQucIDC7aoVfjnrrA7d4YrLvbfrhRl/view?usp=sharing</t>
  </si>
  <si>
    <t>Ramo 33 Remanentes FAM Nivel Superior 2023</t>
  </si>
  <si>
    <t>FAM-5F-R-04-23/27</t>
  </si>
  <si>
    <t>https://drive.google.com/file/d/1x3DYv4au6wOd2pVGS2LplxPf8I9YYN6D/view?usp=sharing</t>
  </si>
  <si>
    <t>https://drive.google.com/file/d/1WCy68ahIIbQ3ba9C9WqXTgFbPaKKuybl/view?usp=sharing</t>
  </si>
  <si>
    <t>Terminación de 1er. nivel: cuatro aulas hibridas, tres aulas mixtas, un aula de maestros, seis cubículos para aula virtual y módulo de servicios sanitarios en la Universidad Autónoma de Baja California Sur, Extensión Los Cabos, ubicada en Cabo San Lucas, en el municipio de Los Cabos, B.C.S.</t>
  </si>
  <si>
    <t>https://drive.google.com/file/d/1XWnNy9UgE34YXdED3wz2hKa-qPposVR4/view?usp=sharing</t>
  </si>
  <si>
    <t>https://drive.google.com/file/d/19UsD4ANMV9VFTdJRUg6LFNaOA9ELa7bz/view?usp=sharing</t>
  </si>
  <si>
    <t>https://drive.google.com/file/d/1LdAJ4aOEpo6OgIhjB7KTfOekM8BCN8jE/view?usp=sharing</t>
  </si>
  <si>
    <t>https://drive.google.com/file/d/1iTGTvHvfuoCe178sn3AqsLZlcSOnuhW9/view?usp=sharing</t>
  </si>
  <si>
    <t>LPO-000000009-027-2024</t>
  </si>
  <si>
    <t>https://drive.google.com/file/d/1LKXawIB7Uuun2VLGXOsDayt6vcs6TYx3/view?usp=sharing</t>
  </si>
  <si>
    <t>Construcción de área administrativa en estructura U3-C planta baja y construcción de dos aulas didácticas en estructura U3-C planta alta en la Esc. Sec. General No. 8, ubicada en Cabo San Lucas, en el municipio de Los Cabos, B.C.S</t>
  </si>
  <si>
    <t>https://drive.google.com/file/d/1HjYImHKmyyLyJpJvXdiWhgyveBT2R7OU/view?usp=sharing</t>
  </si>
  <si>
    <t>https://drive.google.com/file/d/1yu3xq50RHHpoIn8Gav0X570Gm7RagrVz/view?usp=sharing</t>
  </si>
  <si>
    <t>https://drive.google.com/file/d/1ZKO795lvUaE5UjgPT0HtshKF-MWflMqS/view?usp=sharing</t>
  </si>
  <si>
    <t>https://drive.google.com/file/d/1mw1g1eb-rHOONbMdxGUa8vHHkbaPB6uw/view?usp=sharing</t>
  </si>
  <si>
    <t>Jesus Alberto</t>
  </si>
  <si>
    <t>Romo</t>
  </si>
  <si>
    <t>Luzanilla</t>
  </si>
  <si>
    <t>ROLJ-840307-LRA</t>
  </si>
  <si>
    <t>Cormoranes</t>
  </si>
  <si>
    <t>FAM-5F-04-24/13</t>
  </si>
  <si>
    <t>https://drive.google.com/file/d/12koSbGTe2SUDu5VW44yb9Hq2F7evZdlV/view?usp=sharing</t>
  </si>
  <si>
    <t>Gerencia de Infraestructura BajaCalifornia, S.A. de C.V.</t>
  </si>
  <si>
    <t>No hubo asistentes</t>
  </si>
  <si>
    <t>LPO-000000009-028-2024</t>
  </si>
  <si>
    <t>https://drive.google.com/file/d/10J03abb2_vY4QN8CC7m_96hUUdJwZmsK/view?usp=sharing</t>
  </si>
  <si>
    <t>https://drive.google.com/file/d/19uQCTGzhkHpDn53PBhQNv0VXTQN156ZX/view?usp=sharing</t>
  </si>
  <si>
    <t>Construcción de la primera etapa de la Unidad Departamental Tipo 2, consistente en: Construcción de tres aulas didácticas, muro de contención y andador de conexión en el Instituto Tecnológico de Estudios Superiores de Los Cabos, ubicado en San José del Cabo, en el municipio de Los Cabos, B.C.S.</t>
  </si>
  <si>
    <t>https://drive.google.com/file/d/1FadJ5KFulakluqfTCQSXPWrlmTboiZLN/view?usp=sharing</t>
  </si>
  <si>
    <t>https://drive.google.com/file/d/1gZqlnglytq2OiHJejlXPDQquFLouGFfN/view?usp=sharing</t>
  </si>
  <si>
    <t>https://drive.google.com/file/d/1YfYMQi0WXEFOZYGAD_zIFg07mNyrYEzL/view?usp=sharing</t>
  </si>
  <si>
    <t>https://drive.google.com/file/d/1vrfaAjEsPlkewoGu1M-roU95UEsblDz4/view?usp=sharing</t>
  </si>
  <si>
    <t>ITES-5F-04-24/01</t>
  </si>
  <si>
    <t>https://drive.google.com/file/d/18iaSvnyxzWZGWmvGtN5LZ-NiIq4-apl-/view?usp=sharing</t>
  </si>
  <si>
    <t>Jesus Ernesto</t>
  </si>
  <si>
    <t>Correa</t>
  </si>
  <si>
    <t>Camargo</t>
  </si>
  <si>
    <t>FAM-5F-R-03-23/29</t>
  </si>
  <si>
    <t>https://drive.google.com/file/d/1-IHPq7b5_xk8wzN2skGzVn4D3fNxkiz7/view?usp=sharing</t>
  </si>
  <si>
    <t>https://drive.google.com/file/d/1riKm7SSlFhcQUno_K9mqLEUjrlD1bs7m/view?usp=sharing</t>
  </si>
  <si>
    <t>Trabajos de red de media tensión y herrería en la Universidad Autónoma de Baja California Sur, Campus San Pedro, ubicada en San Pedro, en el municipio de La Paz, B.C.S.</t>
  </si>
  <si>
    <t>https://drive.google.com/file/d/1rsOo0ow-fBtgsdW_aTPZ7IZnoaSMZR7L/view?usp=sharing</t>
  </si>
  <si>
    <t>https://drive.google.com/file/d/1cjMfDWkssJIb7QpmPo-IgFdCumTZIJRC/view?usp=sharing</t>
  </si>
  <si>
    <t>https://drive.google.com/file/d/1u-iLTMu1VQ3aWqhmOlUgCPNFz8AECoLk/view?usp=sharing</t>
  </si>
  <si>
    <t>https://drive.google.com/file/d/1W5dL1kUB7YZrWPPI0mwS9nuX4i795TGc/view?usp=sharing</t>
  </si>
  <si>
    <t>https://drive.google.com/file/d/1QPqYsgxv8qKQ1BStpNbT7nf0__xC_Xl-/view?usp=sharing</t>
  </si>
  <si>
    <t>FAM-5F-R-03-23/30</t>
  </si>
  <si>
    <t>Art. 27 Los contratos de obra pública y servicios relacionados con las mismas, por regla general, se adjudicarán a través de licitaciones públicas, mediante convocatoria pública, para que libremente se presente proposiciones en sobre cerrado, que serán abiertos públicamente, a fin de asegurar al estado las mejores condiciones disponibles en cuanto a precio, calidad, financiamiento, oportunidad y demás circunstancias pertinentes, de acuerdo a lo que establece la ley.
Ley de Obras Públicas ley de Obras y Servicios Relacionados con las mismas del estado y Municipios de Baja California Sur</t>
  </si>
  <si>
    <t>https://drive.google.com/file/d/1lrqmA0um1S2KT-Uaa3cHjLrsYHZW0IW_/view?usp=sharing</t>
  </si>
  <si>
    <t>Construcción de cancha de usos múltiples de 22.20 x 12.20 Mts., y construcción de techumbre metálica de 13.00 x 24.00 Mts. en la E.P. Belisario Domínguez, ubicada en San José de La Palmilla, en el municipio de La Paz, BCS.</t>
  </si>
  <si>
    <t>https://drive.google.com/file/d/1T7nc2TZepcqZqYxROK-5kKezKrhM7YtY/view?usp=sharing</t>
  </si>
  <si>
    <t>https://drive.google.com/file/d/1Rx0tGLYjueDCAwORKzykjVnEwBvZcggr/view?usp=sharing</t>
  </si>
  <si>
    <t>https://drive.google.com/file/d/1uDeINb7-sDD84X-cuiwLAfYlmSUN5spk/view?usp=sharing</t>
  </si>
  <si>
    <t>https://drive.google.com/file/d/1r1lDGEb8-jl4alOcYZAPrsH6X5V3aLPc/view?usp=sharing</t>
  </si>
  <si>
    <t>https://drive.google.com/file/d/1YnpWVazDYK3pbpg8WMRpk2TDoe8jbXdb/view?usp=sharing</t>
  </si>
  <si>
    <t>PTRE-5f-04-24/01</t>
  </si>
  <si>
    <t>https://drive.google.com/file/d/10EH9WWG7ze2tRdZGGwdjftbYFHYOD-13/view?usp=sharing</t>
  </si>
  <si>
    <t>https://drive.google.com/file/d/1YUpGd1vy2PKYIEpZ9Xv4VL7patLAsBcb/view?usp=sharing</t>
  </si>
  <si>
    <t>Trabajos de rehabilitación y verificación eléctrica en la E.P. Juana Inés de la Cruz, ubicada en Cabo San Lucas, en el municipio de Los Cabos, B.C.S.</t>
  </si>
  <si>
    <t>https://drive.google.com/file/d/1225DMu4vWZz9EcaodNil0It9IACpIg93/view?usp=sharing</t>
  </si>
  <si>
    <t>https://drive.google.com/file/d/1_b0oXTKZHhl8nolDYmYKaeEP7G487qLe/view?usp=sharing</t>
  </si>
  <si>
    <t>https://drive.google.com/file/d/1o14pDzvPeFiSrKjwmi37OJ6CJahjehk-/view?usp=sharing</t>
  </si>
  <si>
    <t>https://drive.google.com/file/d/1lOZ9gSAU2MJfzi6HMVYMoL_-L7TvZAKy/view?usp=sharing</t>
  </si>
  <si>
    <t>Jesus Arturo</t>
  </si>
  <si>
    <t>Manriquez</t>
  </si>
  <si>
    <t>VAMJ-920711-MG7</t>
  </si>
  <si>
    <t>Transpeninsular</t>
  </si>
  <si>
    <t>Los Tabachines</t>
  </si>
  <si>
    <t>https://drive.google.com/file/d/141g_5-J6e45ZtVjSs3_mND0YwQv7H50V/view?usp=sharing</t>
  </si>
  <si>
    <t xml:space="preserve">Programa Trabajos de Rehabilitación Eléctrica (PTRE) 2024 </t>
  </si>
  <si>
    <t>PTRE-5f-03-24/02</t>
  </si>
  <si>
    <t>https://drive.google.com/file/d/1DViHNs-ub-gE3yoQ5_5GmMT1CSBH1l7v/view?usp=sharing</t>
  </si>
  <si>
    <t>Trabajos de rehabilitación y verificación eléctrica en el J.N. Juana Teresa Ruiz Aguirre, ubicado en La Paz, en el municipio de La Paz, B.C.S.</t>
  </si>
  <si>
    <t>https://drive.google.com/file/d/1pvBSwG6Ri0ao4e1G8yhj9babDE_j33CC/view?usp=sharing</t>
  </si>
  <si>
    <t>https://drive.google.com/file/d/1UcjS9ZEtqyKgsuiOAjR91-hG_FNFKlfI/view?usp=sharing</t>
  </si>
  <si>
    <t>https://drive.google.com/file/d/1PZxpNmiysMerDA2zzevjRlyD7WjdsBMs/view?usp=sharing</t>
  </si>
  <si>
    <t>https://drive.google.com/file/d/170P-XFd15xmoN2uX7JhbkFmrbN7qJWIV/view?usp=sharing</t>
  </si>
  <si>
    <t>https://drive.google.com/file/d/1HLkS-bt9Uc1ffWso7Umse9b-XAnxkqHG/view?usp=sharing</t>
  </si>
  <si>
    <t>PTRE-5f-04-24/03</t>
  </si>
  <si>
    <t>https://drive.google.com/file/d/1JKg-1qye27L9V3iIYhR2Hbgo0agUSF-q/view?usp=sharing</t>
  </si>
  <si>
    <t>Trabajos de rehabilitación y verificación eléctrica en la Esc. Sec. General No. 36 Constituyentes de Baja California Sur, ubicada en Cabo San Lucas, en el municipio de Los Cabos, B.C.S.</t>
  </si>
  <si>
    <t>https://drive.google.com/file/d/1nu4MTAdwRbvPqNpv36RbidzHlgEyA9fR/view?usp=sharing</t>
  </si>
  <si>
    <t>https://drive.google.com/file/d/1vWHkhGoH8b3h4YGsaMsISEOYgAGHaQ9x/view?usp=sharing</t>
  </si>
  <si>
    <t>https://drive.google.com/file/d/1zu9nSZo-KB9D9eZmPVuVKTRvyp7rtxdL/view?usp=sharing</t>
  </si>
  <si>
    <t>https://drive.google.com/file/d/1F2IiqMl0RpRZmCeydyVvISrHpigUHtmQ/view?usp=sharing</t>
  </si>
  <si>
    <t xml:space="preserve">Juan  </t>
  </si>
  <si>
    <t>GARJ-880519-QS5</t>
  </si>
  <si>
    <t>De la montura</t>
  </si>
  <si>
    <t>Camino Real</t>
  </si>
  <si>
    <t>https://drive.google.com/file/d/1z7g_kbtp6Kvte81DHwWP-fuDcvau5edj/view?usp=sharing</t>
  </si>
  <si>
    <t>FAM-5F-R-04-23/31</t>
  </si>
  <si>
    <t>https://drive.google.com/file/d/1ypZa0nWf7YSu53HvpX6rj7P5y5CzTxJl/view?usp=sharing</t>
  </si>
  <si>
    <t>Construcción de núcleo de servicios sanitarios para la Unidad Departamental Tipo II, en el Instituto Tecnológico de Estudios Superiores de Los Cabos, ubicado en San José del Cabo, en el municipio de Los Cabos, B.C.S.</t>
  </si>
  <si>
    <t>https://drive.google.com/file/d/1rzOXZR4cqVap_p9QKudpIYV9DDMkUzwu/view?usp=sharing</t>
  </si>
  <si>
    <t>https://drive.google.com/file/d/1_bl5gO5H_yGCv331Iyl695TPnyz037ZK/view?usp=sharing</t>
  </si>
  <si>
    <t>https://drive.google.com/file/d/1IvuAO2jPYQSqSGpZwFvVVSgi5OvFNBf4/view?usp=sharing</t>
  </si>
  <si>
    <t>https://drive.google.com/file/d/1rE2kSjG_1IWZEEoa0YPXUZ49GYQlj8rr/view?usp=sharing</t>
  </si>
  <si>
    <t>https://drive.google.com/file/d/1wUDsbbrwlhXv-urEOYnhvn8Z_oU_4IgK/view?usp=sharing</t>
  </si>
  <si>
    <t>PEC-5F-RF-05-23/01</t>
  </si>
  <si>
    <t>Se da cumplimiento a la Ley de obras públicas y servicios relacionados con las mismas a su artículo 43; donde se establece que cuando por razón del monto de la obra resulte inconveniente llevar a cabo el procedimiento a que se refiere el Artículo 27, por el costo que este representa, las Dependencias y Entidades podrán contratar sin ajustarse a dicho procedimiento.</t>
  </si>
  <si>
    <t>https://drive.google.com/file/d/1w9ZHwx8Ucz8P5uXbAzXDgCxZ6EFONYwi/view?usp=sharing</t>
  </si>
  <si>
    <t>https://drive.google.com/file/d/1_9ZD-q6wb5V_1OE-smGSZEDXzGwySGWm/view?usp=sharing</t>
  </si>
  <si>
    <t>Construcción de barda y cerco perimetral en el Centro Regional de Educación Normal "Profesor Marcelo Rubio Ruiz", ubicado en Loreto, en el municipio de Loreto, B.C.S.</t>
  </si>
  <si>
    <t>https://drive.google.com/file/d/11F6UWSUDRrYDe502kNPyQyWVkq_Rxu7B/view?usp=sharing</t>
  </si>
  <si>
    <t>https://drive.google.com/file/d/1s13tq36lR7xhV8ceY7c410tSZ9AzDXTi/view?usp=sharing</t>
  </si>
  <si>
    <t>https://drive.google.com/file/d/1mFwdSC_A87E6LnIF2KoACtxu4Fl11-XK/view?usp=sharing</t>
  </si>
  <si>
    <t>https://drive.google.com/file/d/16TK9iMU1ax72w3-2fz8ZJiEWVsW_HVTO/view?usp=sharing</t>
  </si>
  <si>
    <t>https://drive.google.com/file/d/1GKBKzaql05UPWCJFRiZRlnl_IHWkf2fL/view?usp=sharing</t>
  </si>
  <si>
    <t>FAM-5F-04-24/14</t>
  </si>
  <si>
    <t>https://drive.google.com/file/d/1BmjJgVnhz1SrPJ48ZEraTjijviR6UTUl/view?usp=sharing</t>
  </si>
  <si>
    <t>Demolición y construcción de barda perimetral con reja-acero en la E.P. Bicentenario de la Independencia de México, ubicada en Cabo San Lucas, en el municipio de Los Cabos, B.C.S.”</t>
  </si>
  <si>
    <t>https://drive.google.com/file/d/1iYBcVs7Xx1aeoWIAPTeKr5Ja8OETEp6r/view?usp=sharing</t>
  </si>
  <si>
    <t>https://drive.google.com/file/d/1KrtNchJrCkdgzW7NCJawb8U01VlxFuom/view?usp=sharing</t>
  </si>
  <si>
    <t>https://drive.google.com/file/d/1NXWZ5eCoJHAhh5-Sr9l3WxXyaqD8InET/view?usp=sharing</t>
  </si>
  <si>
    <t>https://drive.google.com/file/d/1vSujC9HoDrxFTiaF9bDab71icb2hVAIB/view?usp=sharing</t>
  </si>
  <si>
    <t>Omar Geovanny</t>
  </si>
  <si>
    <t>Estrada</t>
  </si>
  <si>
    <t>Velazquez</t>
  </si>
  <si>
    <t>PTRE-5F-04-24/07</t>
  </si>
  <si>
    <t>https://drive.google.com/file/d/10EH9WWG7ze2tRdZGGwdjftbYFHYOD-13/view?usp=drive_link</t>
  </si>
  <si>
    <t>https://drive.google.com/file/d/1ffdXBIc5ZdjWsOKHBU-hU-Y9nZ_6EjOP/view?usp=sharing</t>
  </si>
  <si>
    <t>Trabajos de rehabilitación y verificación eléctrica en la E.P. Fernando I. Cota Sandez, ubicada en Cabo San Lucas, en el municipio de Los Cabos, B.C.S.</t>
  </si>
  <si>
    <t>https://drive.google.com/file/d/1UdCJuhVn1oxWClYjcuzltGQDUVGuMODt/view?usp=sharing</t>
  </si>
  <si>
    <t>https://drive.google.com/file/d/19jdAuP0jKRb_FmKomlJHjfLtWpBq5Z34/view?usp=sharing</t>
  </si>
  <si>
    <t>https://drive.google.com/file/d/1DlwpHjIfDelqVpfY7nT52fWxWi4qmCn0/view?usp=sharing</t>
  </si>
  <si>
    <t>https://drive.google.com/file/d/1EEmMiiCVlgjd3CCqzEbNAMYg_C1KYgDp/view?usp=sharing</t>
  </si>
  <si>
    <t>EAVO-851112-R82</t>
  </si>
  <si>
    <t>https://drive.google.com/file/d/17rhLXR7PJu4QpeX1ACimLZil4Z4XaPrP/view?usp=sharing</t>
  </si>
  <si>
    <t>Recursos Federales</t>
  </si>
  <si>
    <t>LPO-000000009-037-2024</t>
  </si>
  <si>
    <t>https://drive.google.com/file/d/1Q8j81HE9hRDpqazaqsIer525AlGGGTBy/view?usp=sharing</t>
  </si>
  <si>
    <t>1ra Etapa: Construcción de 3 aulas didácticas de 2 e/e, construcción de dirección provisional de 2 e/e, construcción de cubo de escaleras, construcción de núcleo de servicios sanitarios en estructura U2-C, obra exterior: construcción de plaza cívica, andadores de conexión, construcción de acceso principal, construcción de muros perimetrales, red eléctrica exterior, alumbrado exterior, construcción de cisterna prefabricada de 10,000 lts. y construcción de fosa séptica y pozo de absorción en la Escuela Primaria Nueva Creación (Predio La Ballena Ejido San José), ubicada en San José del Cabo, en el municipio de Los Cabos, B.C.S.</t>
  </si>
  <si>
    <t>https://drive.google.com/file/d/1QDIxcjC3ba2whbx3v89OqWljySy6UQee/view?usp=sharing</t>
  </si>
  <si>
    <t>https://drive.google.com/file/d/1ZTunfgyO292xsYeKTYa5YE6inM2uFZim/view?usp=sharing</t>
  </si>
  <si>
    <t>https://drive.google.com/file/d/1aNjki8AKBniCtsLyAITjfyj5GV5KP9gZ/view?usp=sharing</t>
  </si>
  <si>
    <t>https://drive.google.com/file/d/1R_UPRX1czIDA_zEaJhrsuieL3u_3tQ6-/view?usp=sharing</t>
  </si>
  <si>
    <t>Miguel Angel</t>
  </si>
  <si>
    <t>ROMM-640602-9P7</t>
  </si>
  <si>
    <t>Solidaridad</t>
  </si>
  <si>
    <t>FAM-5F-04-24/18</t>
  </si>
  <si>
    <t>https://drive.google.com/file/d/1tjKAXdwLHfOsQfYjyJ3DbU542K116tzD/view?usp=sharing</t>
  </si>
  <si>
    <t>Construcción de barda y cerco perimetral</t>
  </si>
  <si>
    <t>Supervisión directa en sitio</t>
  </si>
  <si>
    <t>Ramo 33 FAM Nivel Básico 2024</t>
  </si>
  <si>
    <t xml:space="preserve">Demolición y construcción de barda perimetral con reja-acero </t>
  </si>
  <si>
    <t>Velázquez</t>
  </si>
  <si>
    <t>Melitón Albañez</t>
  </si>
  <si>
    <t>Trabajos de rehabilitación y verificación eléctrica</t>
  </si>
  <si>
    <t>Miguel Ángel</t>
  </si>
  <si>
    <t>Manríquez</t>
  </si>
  <si>
    <t>Tecnológico</t>
  </si>
  <si>
    <t>San José del Cabo, municipio Los Cabos</t>
  </si>
  <si>
    <t>Ramo 33 Remanentes FAM Nivel Básico 2023</t>
  </si>
  <si>
    <t>Trabajos de rehabilitación eléctrica</t>
  </si>
  <si>
    <t>María Dolores</t>
  </si>
  <si>
    <t>García</t>
  </si>
  <si>
    <t>Sánchez</t>
  </si>
  <si>
    <t>Martínez</t>
  </si>
  <si>
    <t>Aquiles Serdán</t>
  </si>
  <si>
    <t>Ampliación Centenario</t>
  </si>
  <si>
    <t>Construcciones, Terracerías y Maquinaria Berrueta, S.A. de C.V.</t>
  </si>
  <si>
    <t>Alcalá</t>
  </si>
  <si>
    <t xml:space="preserve">Educación científica </t>
  </si>
  <si>
    <t>Construcción de piso en area de juegos</t>
  </si>
  <si>
    <t>Gómez</t>
  </si>
  <si>
    <t>López</t>
  </si>
  <si>
    <t>Santa Rosalía, municipio Mulege</t>
  </si>
  <si>
    <t>Construcción de cisterna prefabricada de 5,000 litros</t>
  </si>
  <si>
    <t>Avilés</t>
  </si>
  <si>
    <t>Trabajos de rehabilitación de red eléctrica</t>
  </si>
  <si>
    <t>Pérez</t>
  </si>
  <si>
    <t>Adolfo López Mateos</t>
  </si>
  <si>
    <t>Ciudad Constitución</t>
  </si>
  <si>
    <t>Ramo 33  FAM Nivel Básico 2024</t>
  </si>
  <si>
    <t>Demolición y construcción de barda, cerco perimetral y rehabilitación eléctrica</t>
  </si>
  <si>
    <t>María Elena</t>
  </si>
  <si>
    <t>Godínez</t>
  </si>
  <si>
    <t>Márquez</t>
  </si>
  <si>
    <t>Suministro e instalación de equipamiento especializado para la unidad académica del mar, TSU e Ingeniería en mantenimiento</t>
  </si>
  <si>
    <t>Equipamiento de aulas académicas y area administrativa</t>
  </si>
  <si>
    <t>Villa Alberto Andrés Alvarado Aramburo, municipio Mulegé</t>
  </si>
  <si>
    <t>Suministro, instalación y puesto en marcha de mobiliario y equipo para taller de lavandería</t>
  </si>
  <si>
    <t>Vázquez</t>
  </si>
  <si>
    <t>Margarita Maza de Juárez</t>
  </si>
  <si>
    <t>Benito Juárez Oriente</t>
  </si>
  <si>
    <t>Suministro de mobiliario y equipo para aulas didácticas, biblioteca, prefectura y trabajo social</t>
  </si>
  <si>
    <t>Héroes de Independencia</t>
  </si>
  <si>
    <t>Suministro e instalación equipamiento</t>
  </si>
  <si>
    <t>Suministro e instalación de equipamiento para laboratorio multifuncional</t>
  </si>
  <si>
    <t>Construcción de un aula didáctica en estructura U2-C adosada</t>
  </si>
  <si>
    <t>Nicolás Bravo</t>
  </si>
  <si>
    <t>Construcción de un aula didáctica en estructura U1-C</t>
  </si>
  <si>
    <t xml:space="preserve">Construcción de un aula didáctica en planta alta en estructura </t>
  </si>
  <si>
    <t>Educación popular</t>
  </si>
  <si>
    <t>Construcción de un aula didáctica, red eléctrica y obra exterior</t>
  </si>
  <si>
    <t>Construcción de dos aulas didácticas</t>
  </si>
  <si>
    <t>Construcción de seis aulas didácticas en estructura regional</t>
  </si>
  <si>
    <t>Construcción de un aula didáctica, demolición y construcción de cerco perimetral</t>
  </si>
  <si>
    <t>Nueva Santa Rosalía</t>
  </si>
  <si>
    <t>Santa Rosalía</t>
  </si>
  <si>
    <t>Suministro e instalación de aires acondicionados,  construcción de cancha de usos múltiples, techumbre, cisterna, acceso principal, barda, cerco perimetral, acceso vehicular, rampa para discapacitados y andadores de conexión</t>
  </si>
  <si>
    <t>Construcción de tres aulas didácticas, dirección provisional, cubo de escaleras, núcleo de servicios sanitarios, obra exterior, red eléctrica, alumbrado, cisterna y red sanitaria.</t>
  </si>
  <si>
    <t xml:space="preserve">Construcción y reubicación de la posta zootécnica </t>
  </si>
  <si>
    <t>Construcción de aula didáctica y red eléctrica exterior</t>
  </si>
  <si>
    <t>Méndez</t>
  </si>
  <si>
    <t>Medellín</t>
  </si>
  <si>
    <t>Construcción de bodega, cisterna, techumbre y demolición de bodega y cisterna existente.</t>
  </si>
  <si>
    <t>Demolición y construcción de techumbre en pórtico de Edificio '11K' en la Esc. Sec. Ricardo Flores Magón, ubicada en Ciudad Constitución, en el municipio de Comondu, B.C.S.</t>
  </si>
  <si>
    <t>Demolición y construcción de techumbre en pórtico</t>
  </si>
  <si>
    <t>Rehabilitación de unión en aula de terapia física en el C.A.M. Prof. Juan Piedrín Castillo, ubicado en Cabo San Lucas, en el municipio de Los Cabos, B.C.S.</t>
  </si>
  <si>
    <t>Rehabilitación de unión de aula de terapia física</t>
  </si>
  <si>
    <t>Trabajo eléctricos y andador de conexión</t>
  </si>
  <si>
    <t>Terminación de primer nivel</t>
  </si>
  <si>
    <t>Jesús Alberto</t>
  </si>
  <si>
    <t>Construcción de area administrativa y dos aulas didácticas</t>
  </si>
  <si>
    <t>Construcción de la primera etapa de la unidad departamental tipo 2</t>
  </si>
  <si>
    <t>Trabajos de red de media tensión y herrería</t>
  </si>
  <si>
    <t>San José de la Palmilla, municipio La Paz</t>
  </si>
  <si>
    <t>Construcción de cancha de usos múltiples y techumbre metálica</t>
  </si>
  <si>
    <t>Jesús Arturo</t>
  </si>
  <si>
    <t>Rodríguez</t>
  </si>
  <si>
    <t>Construcción de núcleo de servicios sanitarios</t>
  </si>
  <si>
    <t>Rendimientos Financieros del Convenio de Coordinación y Colaboración para la Potenciación de Recursos del Fondo de Aportaciones Múltiples</t>
  </si>
  <si>
    <t>Construcción de tres aulas didácticas, dirección provisional, cubo de escaleras, núcleo de servicios sanitarios, plaza civica, andadores de conexión, acceso principal, muros perimetrales, red electrica exterior, cisterna prefabricada de 10,000 lts., fosa septica y pozo de absorcion.</t>
  </si>
  <si>
    <t>Avilez</t>
  </si>
  <si>
    <t>Ramirez</t>
  </si>
  <si>
    <t>LPO-000000009-038-2024</t>
  </si>
  <si>
    <t>1ra Etapa: Construcción de 3 aulas didácticas de 2 1/2 e/e, construcción de dirección provisional de 3 e/e, construcción de cubo de escaleras, construcción de núcleo de servicios sanitarios en estructura U2-C, obra exterior: construcción de plaza cívica, andadores de conexión, construcción de acceso principal, construcción de muros perimetrales, red eléctrica exterior, alumbrado exterior, construcción de cisterna prefabricada de 10,000 lts. y construcción de fosa séptica y pozo de absorción en la Escuela Secundaria Nueva Creación (Predio La Ballena Ejido San José), ubicada en San José del Cabo, en el municipio de Los Cabos, B.C.S</t>
  </si>
  <si>
    <t>https://drive.google.com/file/d/1gEz3-cTl7flEebJdtQA7a8ygjDABG8wq/view?usp=sharing</t>
  </si>
  <si>
    <t>https://drive.google.com/file/d/1rTURlb-yG2Z_KtpoQjPIi11ZUi8efi9f/view?usp=sharing</t>
  </si>
  <si>
    <t>https://drive.google.com/file/d/1VQK6ZBCq9ISsIqXmHIoalvMfvZxYlFjg/view?usp=sharing</t>
  </si>
  <si>
    <t>https://drive.google.com/file/d/1xz_M8C1RuVxd1cTDxK-BuVeqPuUZTIZy/view?usp=sharing</t>
  </si>
  <si>
    <t>GIB-130923-RX1</t>
  </si>
  <si>
    <t>San Jose</t>
  </si>
  <si>
    <t>Inalapa</t>
  </si>
  <si>
    <t>FAM-5F-04-24/19</t>
  </si>
  <si>
    <t>https://drive.google.com/file/d/17mopq-s0-baBUdywV-Yysmqxpo5DdjTj/view?usp=sharing</t>
  </si>
  <si>
    <t>Hector Ruben</t>
  </si>
  <si>
    <t>LPO-000000009-039-2024</t>
  </si>
  <si>
    <t>Rehabilitación del edificio para la Unidad Académica del Mar en la Universidad Tecnológica de La Paz, ubicado en La Paz, en el municipio de La Paz, B.C.S</t>
  </si>
  <si>
    <t>https://drive.google.com/file/d/1X50EedxJpbpTXrrhltNFPmkubXmS2_W7/view?usp=sharing</t>
  </si>
  <si>
    <t>https://drive.google.com/file/d/1f1Lhyt1d5G9g8wHxXK2_FayWbmys0AW9/view?usp=sharing</t>
  </si>
  <si>
    <t>https://drive.google.com/file/d/1hR4zpiYZjk536ZzBq-ySmaoZlslj71Nl/view?usp=sharing</t>
  </si>
  <si>
    <t>https://drive.google.com/file/d/1R--J6YFrB8CZvlBCSCQXrxH5A8R_xWcm/view?usp=sharing</t>
  </si>
  <si>
    <t>UTLP-5F-03-24/01</t>
  </si>
  <si>
    <t>https://drive.google.com/file/d/1IgRFYwph6FoBYURO4yKs0_xEXxWcgp1H/view?usp=sharing</t>
  </si>
  <si>
    <t>Rehabilitacion de edificio para la unidad academica del mar</t>
  </si>
  <si>
    <t>https://drive.google.com/file/d/1vB9Vy3YPrOSuEpSi9hKOF46Ftt8DktzT/view?usp=sharing</t>
  </si>
  <si>
    <t>https://drive.google.com/file/d/1QT0O2XMwDTyoRFu6gc_jQrgDCP3gPKkJ/view?usp=sharing</t>
  </si>
  <si>
    <t>https://drive.google.com/file/d/15gN8DDHLdlMo3XScQ1g178B9UzyuE_2S/view?usp=sharing</t>
  </si>
  <si>
    <t>LPA-000000009-041-2024</t>
  </si>
  <si>
    <t>https://drive.google.com/file/d/1yLEor34TQur9W5CUo-7cfPhfLTTjQorA/view?usp=sharing</t>
  </si>
  <si>
    <t>https://drive.google.com/file/d/1rZzlMKJiJ4HdxDigT81ymfkCGQWHxXlm/view?usp=sharing</t>
  </si>
  <si>
    <t>Suministro de remolque con estructura en “U” abierta para la Unidad Académica del Mar de la Universidad Tecnológica de La Paz, ubicada en La Paz, en el municipio de La Paz, B.C.S</t>
  </si>
  <si>
    <t>https://drive.google.com/file/d/1SyjNQSSGolu660JXdQRw5vUJN6EctO-C/view?usp=sharing</t>
  </si>
  <si>
    <t>https://drive.google.com/file/d/1k2zSEWX_OtgJmQnHrGLunYbOjPvzrzGu/view?usp=sharing</t>
  </si>
  <si>
    <t>https://drive.google.com/file/d/1XuZG8SFzaKyqJJ3UXgJODuYnFF0cNipC/view?usp=sharing</t>
  </si>
  <si>
    <t>https://drive.google.com/file/d/1Mv-FGEF5Ld6ykq-BhyksY0JQCGC0EdUs/view?usp=sharing</t>
  </si>
  <si>
    <t>UTLP</t>
  </si>
  <si>
    <t>UTLP-ADQ-03-24/02</t>
  </si>
  <si>
    <t>Suministro de remolque</t>
  </si>
  <si>
    <t>https://drive.google.com/file/d/1d6KC6HVNt2qUwHzH2A9UEpQFUMJT3y1z/view?usp=sharing</t>
  </si>
  <si>
    <t>Suministro de remolque con estructura en "U" abierta</t>
  </si>
  <si>
    <t>Rodolfo</t>
  </si>
  <si>
    <t>Pimentel</t>
  </si>
  <si>
    <t>Sandra Yadira</t>
  </si>
  <si>
    <t>Bareño</t>
  </si>
  <si>
    <t>Directora de Planeación y Evaluación Universidad Tecnológica de La Paz</t>
  </si>
  <si>
    <t>Rector Universidad Tecnológica de La Paz</t>
  </si>
  <si>
    <t>Suministro de mobiliario para aulas didácticas en diferentes escuelas, ubicadas en los municipios de La Paz, Los Cabos y Loreto, B.C.S</t>
  </si>
  <si>
    <t>https://drive.google.com/file/d/1-IHPq7b5_xk8wzN2skGzVn4D3fNxkiz7/view?usp=drive_link</t>
  </si>
  <si>
    <t>https://drive.google.com/file/d/1bz90wRNrH-0ueX2Kf-ZH64gbFuY9p7bC/view?usp=sharing</t>
  </si>
  <si>
    <t>https://drive.google.com/file/d/1tpW4LR9U_NjtuIuaVFsaM-hBAQfIR7t-/view?usp=sharing</t>
  </si>
  <si>
    <t>https://drive.google.com/file/d/1DlYFKHbgGRpxvoro2kbzG16LwJMkX4lX/view?usp=sharing</t>
  </si>
  <si>
    <t>https://drive.google.com/file/d/1Hmr69Z3H5pBuRGX8p46fggGZdqUyaiQA/view?usp=sharing</t>
  </si>
  <si>
    <t>FAM-ADQ-R-5F-23/07</t>
  </si>
  <si>
    <t>https://drive.google.com/file/d/1n9s4KvTt44xClyJLQJTeQr1xqE9xPrJN/view?usp=sharing</t>
  </si>
  <si>
    <t>Diferentes localidades en los municipios de La Paz, Los Cabos y  Loreto</t>
  </si>
  <si>
    <t>FAM-ADQ-R-04-23/08</t>
  </si>
  <si>
    <t>https://drive.google.com/file/d/1nQTUfzcurCqm91DwExdC8KSEugsvhczi/view?usp=sharing</t>
  </si>
  <si>
    <t>Suministro de mobiliario y equipo para direcciones en diferentes escuelas, ubicadas en el municipio de Los Cabos, B.C.S</t>
  </si>
  <si>
    <t>https://drive.google.com/file/d/11-xYgX2xtrmHNUK8s3kQtpbHIkHw6ybG/view?usp=sharing</t>
  </si>
  <si>
    <t>https://drive.google.com/file/d/1An_qrs06Na0z5rDMEMyuO6ZdRIaRYKVn/view?usp=sharing</t>
  </si>
  <si>
    <t>https://drive.google.com/file/d/1LVWtiRE5ToMa9Nrj8H9hwYLwsgG079ki/view?usp=sharing</t>
  </si>
  <si>
    <t>https://drive.google.com/file/d/15i-FJtRs3WT5PqzbDeuuFaPErD0s5Pix/view?usp=sharing</t>
  </si>
  <si>
    <t xml:space="preserve">Suministro de mobiliario y equipo </t>
  </si>
  <si>
    <t>PEC-5F-RF-03-23/02</t>
  </si>
  <si>
    <t>https://drive.google.com/file/d/1seTZic4y35T-LT-vj4M7jPTJZSMsMWR_/view?usp=sharing</t>
  </si>
  <si>
    <t>https://drive.google.com/file/d/1mboMP0VLrK50u_PqH6zLB1rqmT1nD1Oa/view?usp=sharing</t>
  </si>
  <si>
    <t>Trabajos de rehabilitación eléctrica en la E.P. Estado 30, ubicada en La Paz, en el municipio de La Paz, B.C.S</t>
  </si>
  <si>
    <t>https://drive.google.com/file/d/1BK3rD7MXma8GoyujE24WqCCS7w5BG-I1/view?usp=sharing</t>
  </si>
  <si>
    <t>https://drive.google.com/file/d/10bpl_IIxzngZBxCfeex1YyaL_aEM_cnR/view?usp=sharing</t>
  </si>
  <si>
    <t>https://drive.google.com/file/d/1xcNUGXdtWV0ymw55TU0LkBgM69V4KLtk/view?usp=sharing</t>
  </si>
  <si>
    <t>https://drive.google.com/file/d/1afN241DjY9rIrVHfcND1iZvv8KB7LK4X/view?usp=sharing</t>
  </si>
  <si>
    <t>https://drive.google.com/file/d/1ORz97N1caQgXcboPKv0ph24xa6ZX8GEj/view?usp=sharing</t>
  </si>
  <si>
    <t>Diferentes localidades en el municipio Los Cabos</t>
  </si>
  <si>
    <t>PTRE-5f-05-24/09</t>
  </si>
  <si>
    <t>https://drive.google.com/file/d/192TZQ0aANa8-ZcTangrVUxlrX3GtzXW5/view?usp=sharing</t>
  </si>
  <si>
    <t>Trabajos de rehabilitación y verificación eléctrica en la E.P. Mercedes Davis Perpuli, ubicada en Loreto, en el municipio de Loreto, B.C.S.</t>
  </si>
  <si>
    <t>https://drive.google.com/file/d/1fIQRy2NGWqQfWA-DUTwCvTj1vcoNZYoV/view?usp=sharing</t>
  </si>
  <si>
    <t>https://drive.google.com/file/d/1nAFDpbiw1pevJGFmUcOt0XqNVOMWH3kd/view?usp=sharing</t>
  </si>
  <si>
    <t>https://drive.google.com/file/d/1kNMHyefM0uMMEkgp-ewmDax-TiBkJu2c/view?usp=sharing</t>
  </si>
  <si>
    <t>https://drive.google.com/file/d/1XTmjn6-R06eqO4ApptaqCRGaeIsYH9yg/view?usp=sharing</t>
  </si>
  <si>
    <t>Construcciones y Remodelaciones SERPO, S. de R.L.  de C.V.</t>
  </si>
  <si>
    <t>CRS-170306-U82</t>
  </si>
  <si>
    <t>https://drive.google.com/file/d/1XNpfrG0DimRzZrMng9wuqCEBFO2al9cd/view?usp=sharing</t>
  </si>
  <si>
    <t>FAM-5F-R-03-23/35</t>
  </si>
  <si>
    <t>Trabajos de impermeabilización en dormitorios, trabajos eléctricos e instalación de equipos de aires acondicionados en dormitorios de Edificios '12L' y '16P' en la Benemérita Escuela Normal Urbana Profr. Domingo Carballo Félix, ubicada en La Paz, en el municipio de La Paz, B.C.S.</t>
  </si>
  <si>
    <t>https://drive.google.com/file/d/13gOu2pPXqzO8miqWwK9GALeePzPkBOSD/view?usp=sharing</t>
  </si>
  <si>
    <t>https://drive.google.com/file/d/1U5kA4Zv3hUGzkRKDIxZU4hEKY7WYD6t1/view?usp=sharing</t>
  </si>
  <si>
    <t>https://drive.google.com/file/d/1VXm1iOX0dJMcTTLwloPm8003Y_IQGvIM/view?usp=sharing</t>
  </si>
  <si>
    <t>https://drive.google.com/file/d/1ESGoxws6C1qavr2jGWk55arqv-3GTkCw/view?usp=sharing</t>
  </si>
  <si>
    <t>https://drive.google.com/file/d/14wHYXgo1fFESLukiOv2FP_OekFlowHxK/view?usp=sharing</t>
  </si>
  <si>
    <t>https://drive.google.com/file/d/13vSHYNGZEXDcQOYcOJI8uE51ZRRtToVe/view?usp=sharing</t>
  </si>
  <si>
    <t>Las adquisiciones, arrendamientos y servicios por regla general, se adjudicaran a través de licitaciones publicas, mediante convocatoria, para que libremente se presenten proposiciones solventes en sobre cerrado, que serán abiertos públicamente, a fin de asegurar al Estado las mejores condiciones disponibles en cuanto a precio, calidad, financiamiento, oportunidad y demás circunstancias pertinentes, de acuerdo a lo que establece la Ley de Adquisiciones, Arrendamientos y Servicios del Estado de Baja California Sur en su articulo 33.</t>
  </si>
  <si>
    <t>Suministro de mobiliario para aulas didácticas</t>
  </si>
  <si>
    <t>Félix Ortega</t>
  </si>
  <si>
    <t>Trabajos de impermeabilización, trabajos eléctricos e instalación de equipos de aires acondicionados</t>
  </si>
  <si>
    <t>Articulo 53 fracción II de la Ley de adquisiciones, arrendamientos y servicios del estado de Baja California Sur que a la letra dice: Las Dependencias, Entidades y Organismos Autónomas, podría optar por no llevar a cabo el procedimiento de Licitación Publica, podrá contratarse por invitación a cuando menos tres personas, cuando el monto sea superior al equivalente a la cantidad de dos mil tresscientas cincuenta y un veces el valor diario de la Unidad de Medida y Actualizacion hasta el equivalente, a doce mil ochocientas veinitun veces el valor diario de la Unidad de Medida y Actualizacion.</t>
  </si>
  <si>
    <t>https://drive.google.com/file/d/1lL9lktPtjreUOx64HJVs2rbkvIJrNR8F/view?usp=sharing</t>
  </si>
  <si>
    <t>https://drive.google.com/file/d/1OIVDKvDP4SFcfmCo0OWKtxE42mSXtLcE/view?usp=sharing</t>
  </si>
  <si>
    <t>FAM-5F-R-03-23/28</t>
  </si>
  <si>
    <t>https://drive.google.com/file/d/1CCXRdsAv6YkBGysn6OMIbW2_e0IHVE9Z/view?usp=sharing</t>
  </si>
  <si>
    <t>Construcción de cisterna prefabricada de 10,000 Lts. en el Centro de Atención Múltiple No. 13, ubicado en La Paz, en el municipio de La Paz, B.C.S.</t>
  </si>
  <si>
    <t>https://drive.google.com/file/d/19iRQ9BeSVbVb04KPCrEAfMhN0DWqfGI5/view?usp=sharing</t>
  </si>
  <si>
    <t>https://drive.google.com/file/d/1NuSoU2lKXbdxCFYx6B3El1IgSBAIYsVo/view?usp=sharing</t>
  </si>
  <si>
    <t>https://drive.google.com/file/d/1wYd9y5YE8qmPlMaWVNUATgeo-Gscpcjq/view?usp=sharing</t>
  </si>
  <si>
    <t>https://drive.google.com/file/d/1PmE4FnHfMP15Zs0NjgX7yLt_LtJ_Uhjy/view?usp=sharing</t>
  </si>
  <si>
    <t>Ramo 33 Remanentes FAM Nivel Basico 2023</t>
  </si>
  <si>
    <t>Construccion de cisterna prefabricada de 10,000 lts.</t>
  </si>
  <si>
    <t>PEEI-5F-03-24/01</t>
  </si>
  <si>
    <t>En los supuestos en el artículo 40.- cuando por razón del monto de la obra resulte inconveniente llevar a cabo el procedimiento a que se refiere el artículo 27 de La ley de Obras y Servicios Relacionados con las mismas del estado y Municipios de Baja California sur, por el costo que este representa, las dependencias y entidades podrán contratar sin ajustarse a dicho procedimiento.
Las dependencias y entidades podrán contratar por asignación directa cuando no se exceda   del importe equivalente a cinco mil el valor diario de la unidad de medida y actualización (UMA) =  $ 108.57 (Vigente a partir del 01 de febrero de 2024). * Fuente de información: Instituto Nacional de Estadística y Geografía.</t>
  </si>
  <si>
    <t>https://drive.google.com/file/d/1b10eyfNLM4IptZatvjdSUtXU9pfCp-01/view?usp=sharing</t>
  </si>
  <si>
    <t>https://drive.google.com/file/d/1zRGJfwmAdNN9G4lfKy5kWNDpGge22qi2/view?usp=sharing</t>
  </si>
  <si>
    <t>Suministro e instalación de calentador eléctrico y continuación de área de juegos, pasto sintético y herrería en el C.A.I. No. 01 Jesús Castro Agundez, ubicado en La Paz, en el municipio de La Paz, B.C.S.</t>
  </si>
  <si>
    <t>https://drive.google.com/file/d/1Tvs5iISGNeES4iT5fzHoB0WrrIOo4_Oo/view?usp=sharing</t>
  </si>
  <si>
    <t>https://drive.google.com/file/d/15DEHJL4-rUWUfZ7AFgBHLJ5GcPDrEF_T/view?usp=sharing</t>
  </si>
  <si>
    <t>https://drive.google.com/file/d/1LKW3fGXZorsDYe-OHVq2DBz_P3wO-L1D/view?usp=sharing</t>
  </si>
  <si>
    <t>Programa Expansión de la Educación Inicial 2024</t>
  </si>
  <si>
    <t>Suministro e instalacion de calentador electrico y continuacion de area de juegos, pasto sintetico y herreria</t>
  </si>
  <si>
    <t>Estefania Elizabeth</t>
  </si>
  <si>
    <t>Olachea</t>
  </si>
  <si>
    <t>Bermudez</t>
  </si>
  <si>
    <t>PEEI-5F-03-24/02</t>
  </si>
  <si>
    <t>Suministro y colocación de pasto sintético, fabricación de mesa y banca de concreto, jardinera con asiento y reparación de nariz en banqueta y rodapié de edificio y rehabilitación de juego infantil en el C.A.I. No. 02 María del Carmen Ortega Meza, ubicado en La Paz, en el municipio de La Paz, B.C.S.</t>
  </si>
  <si>
    <t>Suministro y colocacion de pasto sintetico, fabricacion de mesa y banca de concreto, jardinera con asiento y reparacion de nariz en banqueta y rodapie de edificio y rehabilitacion de juego infantil</t>
  </si>
  <si>
    <t>PEEI-5F-04-24/03</t>
  </si>
  <si>
    <t>Rehabilitación de módulos sanitarios en aulas en el C.A.I. No. 04 Rosaura Zapata Cano, ubicado en Cabo San Lucas, en el municipio de Los Cabos, B.C.S.</t>
  </si>
  <si>
    <t>OABE-920217-IS8</t>
  </si>
  <si>
    <t>Brisas del Pacifico</t>
  </si>
  <si>
    <t>Cabo San Lucas</t>
  </si>
  <si>
    <t>Los Cabos</t>
  </si>
  <si>
    <t>Rehabilitacion de modulos sanitarios en aulas</t>
  </si>
  <si>
    <t>PEEI-5F-01-24/04</t>
  </si>
  <si>
    <t>Demolición y construcción de piso, colocación de canalón en patio posterior y desagüe pluvial en área de asoleadero en el C.A.I. No. 05, ubicado en Ciudad Constitución, en el municipio de Comondu, B.C.S.</t>
  </si>
  <si>
    <t>Demolición y construcción de piso, colocación de canalón en patio posterior y desagüe pluvial en área de asoleadero</t>
  </si>
  <si>
    <t>PEEI-5F-04-24/05</t>
  </si>
  <si>
    <t>Trabajos de rehabilitación eléctrica general en el C.A.I. No. 03 Carmen Verdugo Pedrin, ubicado en San José del Cabo, en el municipio de Los Cabos, B.C.S.</t>
  </si>
  <si>
    <t>Trabajos de rehabilitacion electrica general</t>
  </si>
  <si>
    <t xml:space="preserve">PTRE-5f-04-24/04 </t>
  </si>
  <si>
    <t>Trabajos de rehabilitación y verificación eléctrica en el J.N. Estefanía Castañeda, ubicado en Cabo San Lucas, en el municipio de Los Cabos, B.C.S.</t>
  </si>
  <si>
    <t>Jose Carlos</t>
  </si>
  <si>
    <t>Fernandez</t>
  </si>
  <si>
    <t>FEGC-881124-FD8</t>
  </si>
  <si>
    <t>Olivo</t>
  </si>
  <si>
    <t>Arcoiris III</t>
  </si>
  <si>
    <t>PTRE-5f-04-24/05</t>
  </si>
  <si>
    <t>Trabajos de rehabilitación y verificación eléctrica en el J.N. María del Pilar Núñez Redona, ubicado en Cabo San Lucas, en el municipio de Los Cabos, B.C.S.</t>
  </si>
  <si>
    <t>PTRE-5f-04-24/06</t>
  </si>
  <si>
    <t>Trabajos de rehabilitación y verificación eléctrica en la T.V. Secundaria No. 66, ubicada en Cabo San Lucas, en el municipio de Los Cabos, B.C.S.</t>
  </si>
  <si>
    <t>FAM-5F-01-24/15</t>
  </si>
  <si>
    <t>Cancelación de fosa séptica en desuso y relleno de socavón en la E.P. Gral. Lázaro Cárdenas, ubicada en Puerto San Carlos, en el municipio de Comondu, B.C.S.</t>
  </si>
  <si>
    <t>Ray Fernando</t>
  </si>
  <si>
    <t>Loya</t>
  </si>
  <si>
    <t>Nieves</t>
  </si>
  <si>
    <t>LONR-871230-8G7</t>
  </si>
  <si>
    <t>Saltillo</t>
  </si>
  <si>
    <t>Los Olivos</t>
  </si>
  <si>
    <t>Puerto San Carlos, municipio Comondu</t>
  </si>
  <si>
    <t>Cancelacion de fosa septica en desuso y relleno de socavon</t>
  </si>
  <si>
    <t>FAM-5F-02-24/16</t>
  </si>
  <si>
    <t>Demolición de barda perimetral y construcción de reja acero en el J.N. Prof. Manuel Quiroz Martínez, ubicado en Santa Rosalía, en el municipio de Mulege, B.C.S.</t>
  </si>
  <si>
    <t>Demolicion de barda perimetral y construccion de reja acero</t>
  </si>
  <si>
    <t>Ulises</t>
  </si>
  <si>
    <t>Osuna</t>
  </si>
  <si>
    <t>Araiza</t>
  </si>
  <si>
    <t>FAM-5F-03-24/17</t>
  </si>
  <si>
    <t>Construcción de fosa séptica, pozo de absorción y cerco perimetral en la E.P. Prof. Carlos A. Mendoza, ubicada en San Bartolo, en el municipio de La Paz, B.C.S.</t>
  </si>
  <si>
    <t>San Bartolo, municipio La Paz</t>
  </si>
  <si>
    <t>Construccion de fosa septica, pozo de absorcion y cerco perimetral</t>
  </si>
  <si>
    <t>PTRE-5F-04-24/08</t>
  </si>
  <si>
    <t>Trabajos de rehabilitación y verificación eléctrica en la E.P. Héroes de 1847, ubicada en Cabo San Lucas, en el municipio de Los Cabos, B.C.S.</t>
  </si>
  <si>
    <t>Jesus Abimael</t>
  </si>
  <si>
    <t>CAMJ-780121-DU1</t>
  </si>
  <si>
    <t>Mandarina</t>
  </si>
  <si>
    <t>Domingo Carballo Felix</t>
  </si>
  <si>
    <t>FAM-5F-R-03-23/32</t>
  </si>
  <si>
    <t>Construcción de cisterna prefabricada de 10,000 Lts. en la E.P. General Vicente Guerrero, ubicada en La Paz, en el municipio de La Paz, B.C.S.</t>
  </si>
  <si>
    <t>OUAU-890202-BQ7</t>
  </si>
  <si>
    <t>Benito Beltran</t>
  </si>
  <si>
    <t>Indeco</t>
  </si>
  <si>
    <t>https://drive.google.com/file/d/1HYRUO5c9b3Bz4uNsyrm_anyMet0tBZdf/view?usp=sharing</t>
  </si>
  <si>
    <t>https://drive.google.com/file/d/1_Gcc6B-50A9ZcssAB_YnA0HtMqP-Md6Y/view?usp=sharing</t>
  </si>
  <si>
    <t>https://drive.google.com/file/d/1Hf-VxmS2ZXm-29h1E0Bqz6Gn5fbfY25A/view?usp=sharing</t>
  </si>
  <si>
    <t>FAM-5F-R-03-23/33</t>
  </si>
  <si>
    <t>Trabajos de rehabilitación eléctrica en la E.P. Estado 30, ubicada en La Paz, en el municipio de La Paz, B.C.S.</t>
  </si>
  <si>
    <t xml:space="preserve">Trabajos de rehabilitacion electrica  </t>
  </si>
  <si>
    <t>PEC-5F-03-23/01</t>
  </si>
  <si>
    <t>Urbanizadora VITRA, S. de R.L. de C.V.</t>
  </si>
  <si>
    <t>UVI-190307-MX4</t>
  </si>
  <si>
    <t>En los supuestos en el artículo 41 de la Ley de Obras Públicas y Servicios relacionados con las mismos- cuando por razón del monto de la obra resulte inconveniente llevar a cabo el procedimiento a que se refleja el artículo 27, por el costo que este representa, las dependencias y entidades podrán contratar sin ajustarse a dicho procedimiento.</t>
  </si>
  <si>
    <t>https://drive.google.com/file/d/1VgQxe1HRrIXe4QPo0ICB9jt_EqeCCgGt/view?usp=sharing</t>
  </si>
  <si>
    <t>Rehabilitación de centro de cómputo en el Centro de Bachillerato Tecnológico Industrial y de Servicios No. 62 (2da. Etapa), ubicado en La Paz, en el municipio de La Paz, B.C.S.</t>
  </si>
  <si>
    <t>Bahia de La Paz</t>
  </si>
  <si>
    <t>Paraiso del Sol</t>
  </si>
  <si>
    <t>Convenio de Coordinación y Colaboración para la Potenciación de Recursos FAM Potenciado - Escuelas al CIEN 2023</t>
  </si>
  <si>
    <t>Rehabilitacion de centro de computo</t>
  </si>
  <si>
    <t>Miguel Oscar</t>
  </si>
  <si>
    <t>Gutierrez</t>
  </si>
  <si>
    <t>PEC-5F-03-23/03</t>
  </si>
  <si>
    <t>Terminación de tres aulas didácticas de 6.00 x 6.00 Mts. en estructura regional y terminación de núcleo de servicios sanitarios de 6.00 x 6.00 Mts. en estructura regional en el Telebachillerato Comunitario No. 20, ubicado en La Paz, en el municipio de La Paz, B.C.S</t>
  </si>
  <si>
    <t>Terminacion de tres aulas didacticas y nucleo de servicios sanitarios</t>
  </si>
  <si>
    <t>PTRE-5F-03-24/10</t>
  </si>
  <si>
    <t>Trabajos de rehabilitación y verificación eléctrica en la E.P. Niños Héroes, ubicada en La Paz, en el municipio de La Paz, B.C.S</t>
  </si>
  <si>
    <t>Jose Adan</t>
  </si>
  <si>
    <t>Villavicencio</t>
  </si>
  <si>
    <t>AAVA-770313-3A6</t>
  </si>
  <si>
    <t>16 de septiembre</t>
  </si>
  <si>
    <t>https://drive.google.com/file/d/1bsBjdLxE-F5LKZH4i87UrXpVIUNqgRuz/view?usp=sharing</t>
  </si>
  <si>
    <t>https://drive.google.com/file/d/1GAr1QvK04yB9GelIaKhlICJVEAqnX8XE/view?usp=sharing</t>
  </si>
  <si>
    <t>https://drive.google.com/file/d/1aKUtTsZuQeJhgY39O_u8A0v4zK1uFwei/view?usp=sharing</t>
  </si>
  <si>
    <t>https://drive.google.com/file/d/1zCF0AvQWDiXno8Xgx0-v_f3m6W8sDKEL/view?usp=sharing</t>
  </si>
  <si>
    <t>https://drive.google.com/file/d/1ATEP0C246WC36sN8GoYHXS0MnfSOmGLD/view?usp=drive_link</t>
  </si>
  <si>
    <t>https://drive.google.com/file/d/1Mba5df3V38pFJ_3c8ou207AAscrBDNYA/view?usp=sharing</t>
  </si>
  <si>
    <t>https://drive.google.com/file/d/1n8p_ybDogAeuLD6mflQob3pzCZLXTyQq/view?usp=sharing</t>
  </si>
  <si>
    <t>https://drive.google.com/file/d/1pt36eFWHW2mGWcQKDsMyK5ClRveAKPYc/view?usp=sharing</t>
  </si>
  <si>
    <t>https://drive.google.com/file/d/1dbwVU5b7uUU5BB8-wSaC2mGtfq6zngWt/view?usp=sharing</t>
  </si>
  <si>
    <t>Degollado</t>
  </si>
  <si>
    <t>https://drive.google.com/file/d/1SJucr3uxWtAiT3YRxBh8fQA_5ukEqUay/view?usp=sharing</t>
  </si>
  <si>
    <t>https://drive.google.com/file/d/1HcnelAIkXl9EqkUaNXpKifgr2-XoZ8qO/view?usp=sharing</t>
  </si>
  <si>
    <t>https://drive.google.com/file/d/1bq5k_WZ4FXO_2M_M5EdPIoW25A985NqS/view?usp=sharing</t>
  </si>
  <si>
    <t>https://drive.google.com/file/d/18ZgKWEYTnYJjkBgaNk_1m81p_dmNuLdz/view?usp=sharing</t>
  </si>
  <si>
    <t>https://drive.google.com/file/d/1YMtL84PVX_DPuz_2iPuBgfn4I7tZWcur/view?usp=sharing</t>
  </si>
  <si>
    <t>https://drive.google.com/file/d/10_8HmxGwwixK07ilfDez1ML20_7er-jA/view?usp=sharing</t>
  </si>
  <si>
    <t>https://drive.google.com/file/d/1VTktJnL-5FGFRgj50GamgQCqCjMrOR9u/view?usp=sharing</t>
  </si>
  <si>
    <t>https://drive.google.com/file/d/1m1piCBeHwxTzS7QsUbS2Sa7CXAO6dbdK/view?usp=sharing</t>
  </si>
  <si>
    <t>https://drive.google.com/file/d/1jfBnBBrMfkleW9dIveb6j3agOjiaYFPh/view?usp=sharing</t>
  </si>
  <si>
    <t>https://drive.google.com/file/d/1TuiJ091JXnT9JC6aXxiCJPmSnWS6THyY/view?usp=sharing</t>
  </si>
  <si>
    <t>https://drive.google.com/file/d/1TBb2jpD7bRkxQBwgvbru_xAkbQobVfhC/view?usp=sharing</t>
  </si>
  <si>
    <t>https://drive.google.com/file/d/11O7rARXNkC43rkndCpPPt6rn-qKtN4eg/view?usp=sharing</t>
  </si>
  <si>
    <t>https://drive.google.com/file/d/1eHUhjDQquPkz6Pl6CIZMAo7Usr4qsVsd/view?usp=sharing</t>
  </si>
  <si>
    <t>https://drive.google.com/file/d/1fpU6xd0aVuAg_uGGPg2Sou__2GN7aPdu/view?usp=sharing</t>
  </si>
  <si>
    <t>https://drive.google.com/file/d/1xitpz8UM93UMEAiYHv_llALiTp1QBxgI/view?usp=sharing</t>
  </si>
  <si>
    <t>https://drive.google.com/file/d/1X0f2y1zZQY936KlgJB20wjx61h9pREtc/view?usp=sharing</t>
  </si>
  <si>
    <t>GUGM-690418-3D1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</si>
</sst>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164" formatCode="0000"/>
    <numFmt numFmtId="165" formatCode="000"/>
    <numFmt numFmtId="166" formatCode="00"/>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5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xf numFmtId="0" fontId="0" fillId="3" borderId="0" xfId="0" applyFill="1" applyBorder="1" applyAlignment="1"/>
    <xf numFmtId="14" fontId="0" fillId="0" borderId="0" xfId="0" applyNumberFormat="1" applyAlignment="1"/>
    <xf numFmtId="0" fontId="4" fillId="0" borderId="0" xfId="2" applyAlignment="1"/>
    <xf numFmtId="0" fontId="0" fillId="0" borderId="0" xfId="0"/>
    <xf numFmtId="0" fontId="0" fillId="0" borderId="0" xfId="0"/>
    <xf numFmtId="0" fontId="4" fillId="3" borderId="0" xfId="2" applyFill="1" applyBorder="1" applyAlignment="1"/>
    <xf numFmtId="44" fontId="5" fillId="3" borderId="0" xfId="0" applyNumberFormat="1" applyFont="1" applyFill="1" applyBorder="1" applyAlignment="1"/>
    <xf numFmtId="0" fontId="0" fillId="0" borderId="0" xfId="0"/>
    <xf numFmtId="0" fontId="0" fillId="0" borderId="0" xfId="0"/>
    <xf numFmtId="0" fontId="0" fillId="0" borderId="0" xfId="0"/>
    <xf numFmtId="2" fontId="0" fillId="0" borderId="0" xfId="0" applyNumberFormat="1" applyAlignment="1"/>
    <xf numFmtId="164" fontId="0" fillId="0" borderId="0" xfId="0" applyNumberFormat="1" applyAlignment="1"/>
    <xf numFmtId="165" fontId="0" fillId="0" borderId="0" xfId="0" applyNumberFormat="1" applyAlignment="1"/>
    <xf numFmtId="166" fontId="0" fillId="0" borderId="0" xfId="0" applyNumberFormat="1" applyAlignment="1"/>
    <xf numFmtId="0" fontId="0" fillId="0" borderId="0" xfId="0"/>
    <xf numFmtId="0" fontId="0" fillId="0" borderId="0" xfId="0"/>
    <xf numFmtId="0" fontId="0" fillId="0" borderId="0" xfId="0"/>
    <xf numFmtId="0" fontId="0" fillId="0" borderId="0" xfId="0"/>
    <xf numFmtId="44" fontId="0" fillId="0" borderId="0" xfId="1" applyFont="1" applyAlignment="1"/>
    <xf numFmtId="0" fontId="0" fillId="0" borderId="0" xfId="0"/>
    <xf numFmtId="0" fontId="0" fillId="0" borderId="0" xfId="0"/>
    <xf numFmtId="0" fontId="0" fillId="0" borderId="0" xfId="0"/>
    <xf numFmtId="0" fontId="0" fillId="0" borderId="0" xfId="0"/>
    <xf numFmtId="0" fontId="0" fillId="0" borderId="0" xfId="0" applyAlignment="1">
      <alignment wrapText="1"/>
    </xf>
    <xf numFmtId="0" fontId="0" fillId="0" borderId="0" xfId="0" applyFill="1" applyBorder="1" applyAlignment="1"/>
    <xf numFmtId="14" fontId="0" fillId="0" borderId="0" xfId="0" applyNumberFormat="1" applyFill="1" applyBorder="1" applyAlignment="1"/>
    <xf numFmtId="0" fontId="4" fillId="0" borderId="0" xfId="2" applyFill="1" applyBorder="1" applyAlignment="1"/>
    <xf numFmtId="164" fontId="0" fillId="0" borderId="0" xfId="0" applyNumberFormat="1" applyFill="1" applyBorder="1" applyAlignment="1"/>
    <xf numFmtId="165" fontId="0" fillId="0" borderId="0" xfId="0" applyNumberFormat="1" applyFill="1" applyBorder="1" applyAlignment="1"/>
    <xf numFmtId="166" fontId="0" fillId="0" borderId="0" xfId="0" applyNumberFormat="1" applyFill="1" applyBorder="1" applyAlignment="1"/>
    <xf numFmtId="44" fontId="0" fillId="0" borderId="0" xfId="1" applyFont="1" applyFill="1" applyBorder="1" applyAlignment="1"/>
    <xf numFmtId="2" fontId="0" fillId="0" borderId="0" xfId="0" applyNumberFormat="1" applyFill="1" applyBorder="1" applyAlignment="1"/>
    <xf numFmtId="0" fontId="0" fillId="0" borderId="0" xfId="0" applyFill="1" applyAlignment="1"/>
    <xf numFmtId="14" fontId="0" fillId="0" borderId="0" xfId="0" applyNumberFormat="1" applyFill="1" applyAlignment="1"/>
    <xf numFmtId="164" fontId="0" fillId="0" borderId="0" xfId="0" applyNumberFormat="1" applyFill="1" applyAlignment="1"/>
    <xf numFmtId="165" fontId="0" fillId="0" borderId="0" xfId="0" applyNumberFormat="1" applyFill="1" applyAlignment="1"/>
    <xf numFmtId="166" fontId="0" fillId="0" borderId="0" xfId="0" applyNumberFormat="1" applyFill="1" applyAlignment="1"/>
    <xf numFmtId="44" fontId="0" fillId="0" borderId="0" xfId="1" applyFont="1" applyFill="1" applyAlignment="1"/>
    <xf numFmtId="0" fontId="4" fillId="0" borderId="0" xfId="2" applyFill="1" applyAlignment="1"/>
    <xf numFmtId="2" fontId="0" fillId="0" borderId="0" xfId="0" applyNumberFormat="1" applyFill="1" applyAlignment="1"/>
    <xf numFmtId="4" fontId="0" fillId="0" borderId="0" xfId="0" applyNumberFormat="1" applyFill="1" applyAlignment="1"/>
    <xf numFmtId="0" fontId="0" fillId="3" borderId="0" xfId="0" applyFill="1" applyAlignment="1"/>
    <xf numFmtId="44" fontId="0" fillId="3" borderId="0" xfId="1" applyFont="1" applyFill="1" applyAlignment="1"/>
    <xf numFmtId="0" fontId="0" fillId="0" borderId="0" xfId="0"/>
    <xf numFmtId="0" fontId="4" fillId="3" borderId="0" xfId="2" applyFill="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fx2XVnU-U7dH3likTCreREr-Ja8fRVJv/view?usp=sharing" TargetMode="External"/><Relationship Id="rId21" Type="http://schemas.openxmlformats.org/officeDocument/2006/relationships/hyperlink" Target="https://drive.google.com/file/d/1hUvMuWueSf0vFMrK8C0D1R1Tb-M7eopm/view?usp=sharing" TargetMode="External"/><Relationship Id="rId42" Type="http://schemas.openxmlformats.org/officeDocument/2006/relationships/hyperlink" Target="https://drive.google.com/file/d/1W5dL1kUB7YZrWPPI0mwS9nuX4i795TGc/view?usp=sharing" TargetMode="External"/><Relationship Id="rId47" Type="http://schemas.openxmlformats.org/officeDocument/2006/relationships/hyperlink" Target="https://drive.google.com/file/d/1YUpGd1vy2PKYIEpZ9Xv4VL7patLAsBcb/view?usp=sharing" TargetMode="External"/><Relationship Id="rId63" Type="http://schemas.openxmlformats.org/officeDocument/2006/relationships/hyperlink" Target="https://drive.google.com/file/d/1vSujC9HoDrxFTiaF9bDab71icb2hVAIB/view?usp=sharing" TargetMode="External"/><Relationship Id="rId68" Type="http://schemas.openxmlformats.org/officeDocument/2006/relationships/hyperlink" Target="https://drive.google.com/file/d/1vB9Vy3YPrOSuEpSi9hKOF46Ftt8DktzT/view?usp=sharing" TargetMode="External"/><Relationship Id="rId84" Type="http://schemas.openxmlformats.org/officeDocument/2006/relationships/hyperlink" Target="https://drive.google.com/file/d/1Hf-VxmS2ZXm-29h1E0Bqz6Gn5fbfY25A/view?usp=sharing" TargetMode="External"/><Relationship Id="rId89" Type="http://schemas.openxmlformats.org/officeDocument/2006/relationships/hyperlink" Target="https://drive.google.com/file/d/1ATEP0C246WC36sN8GoYHXS0MnfSOmGLD/view?usp=drive_link" TargetMode="External"/><Relationship Id="rId16" Type="http://schemas.openxmlformats.org/officeDocument/2006/relationships/hyperlink" Target="https://drive.google.com/file/d/1oNcodBWUIGvgdAAcV614CouHQbF9jSEk/view?usp=sharing" TargetMode="External"/><Relationship Id="rId11" Type="http://schemas.openxmlformats.org/officeDocument/2006/relationships/hyperlink" Target="https://drive.google.com/file/d/12E2hRoIaoNnqM9de0JLkaEHqChH5I7YB/view?usp=sharing" TargetMode="External"/><Relationship Id="rId32" Type="http://schemas.openxmlformats.org/officeDocument/2006/relationships/hyperlink" Target="https://drive.google.com/file/d/1oJgGkoEFcBId0Z1JSu5JyO7mUS27OOlp/view?usp=sharing" TargetMode="External"/><Relationship Id="rId37" Type="http://schemas.openxmlformats.org/officeDocument/2006/relationships/hyperlink" Target="https://drive.google.com/file/d/1yu3xq50RHHpoIn8Gav0X570Gm7RagrVz/view?usp=sharing" TargetMode="External"/><Relationship Id="rId53" Type="http://schemas.openxmlformats.org/officeDocument/2006/relationships/hyperlink" Target="https://drive.google.com/file/d/1rzOXZR4cqVap_p9QKudpIYV9DDMkUzwu/view?usp=sharing" TargetMode="External"/><Relationship Id="rId58" Type="http://schemas.openxmlformats.org/officeDocument/2006/relationships/hyperlink" Target="https://drive.google.com/file/d/1mFwdSC_A87E6LnIF2KoACtxu4Fl11-XK/view?usp=sharing" TargetMode="External"/><Relationship Id="rId74" Type="http://schemas.openxmlformats.org/officeDocument/2006/relationships/hyperlink" Target="https://drive.google.com/file/d/1bz90wRNrH-0ueX2Kf-ZH64gbFuY9p7bC/view?usp=sharing" TargetMode="External"/><Relationship Id="rId79" Type="http://schemas.openxmlformats.org/officeDocument/2006/relationships/hyperlink" Target="https://drive.google.com/file/d/1mboMP0VLrK50u_PqH6zLB1rqmT1nD1Oa/view?usp=sharing" TargetMode="External"/><Relationship Id="rId5" Type="http://schemas.openxmlformats.org/officeDocument/2006/relationships/hyperlink" Target="https://drive.google.com/file/d/1TXh8fcafFc8BdcDQSCmzeBmOTEdUsY2O/view?usp=sharing" TargetMode="External"/><Relationship Id="rId90" Type="http://schemas.openxmlformats.org/officeDocument/2006/relationships/hyperlink" Target="https://drive.google.com/file/d/1Mba5df3V38pFJ_3c8ou207AAscrBDNYA/view?usp=sharing" TargetMode="External"/><Relationship Id="rId95" Type="http://schemas.openxmlformats.org/officeDocument/2006/relationships/hyperlink" Target="https://drive.google.com/file/d/1TBb2jpD7bRkxQBwgvbru_xAkbQobVfhC/view?usp=sharing" TargetMode="External"/><Relationship Id="rId22" Type="http://schemas.openxmlformats.org/officeDocument/2006/relationships/hyperlink" Target="https://drive.google.com/file/d/1rdtehjMMkSoIF7br2s2e3hFAn1SBzuLG/view?usp=sharing" TargetMode="External"/><Relationship Id="rId27" Type="http://schemas.openxmlformats.org/officeDocument/2006/relationships/hyperlink" Target="https://drive.google.com/file/d/1UuNfr-5ca_G7PzVc62sqUNCaW8aRL6-c/view?usp=sharing" TargetMode="External"/><Relationship Id="rId43" Type="http://schemas.openxmlformats.org/officeDocument/2006/relationships/hyperlink" Target="https://drive.google.com/file/d/1QPqYsgxv8qKQ1BStpNbT7nf0__xC_Xl-/view?usp=sharing" TargetMode="External"/><Relationship Id="rId48" Type="http://schemas.openxmlformats.org/officeDocument/2006/relationships/hyperlink" Target="https://drive.google.com/file/d/1_b0oXTKZHhl8nolDYmYKaeEP7G487qLe/view?usp=sharing" TargetMode="External"/><Relationship Id="rId64" Type="http://schemas.openxmlformats.org/officeDocument/2006/relationships/hyperlink" Target="https://drive.google.com/file/d/1DlwpHjIfDelqVpfY7nT52fWxWi4qmCn0/view?usp=sharing" TargetMode="External"/><Relationship Id="rId69" Type="http://schemas.openxmlformats.org/officeDocument/2006/relationships/hyperlink" Target="https://drive.google.com/file/d/1QT0O2XMwDTyoRFu6gc_jQrgDCP3gPKkJ/view?usp=sharing" TargetMode="External"/><Relationship Id="rId80" Type="http://schemas.openxmlformats.org/officeDocument/2006/relationships/hyperlink" Target="https://drive.google.com/file/d/1BK3rD7MXma8GoyujE24WqCCS7w5BG-I1/view?usp=sharing" TargetMode="External"/><Relationship Id="rId85" Type="http://schemas.openxmlformats.org/officeDocument/2006/relationships/hyperlink" Target="https://drive.google.com/file/d/1VgQxe1HRrIXe4QPo0ICB9jt_EqeCCgGt/view?usp=sharing" TargetMode="External"/><Relationship Id="rId3" Type="http://schemas.openxmlformats.org/officeDocument/2006/relationships/hyperlink" Target="https://drive.google.com/file/d/14ghQypBinHWR4dO4c7nAOx6OjIEfxTWK/view?usp=sharing" TargetMode="External"/><Relationship Id="rId12" Type="http://schemas.openxmlformats.org/officeDocument/2006/relationships/hyperlink" Target="https://drive.google.com/file/d/1y8h7M2EXdOxsVQ2DeRl03Lm0qD2aAqe4/view?usp=sharing" TargetMode="External"/><Relationship Id="rId17" Type="http://schemas.openxmlformats.org/officeDocument/2006/relationships/hyperlink" Target="https://drive.google.com/file/d/1oNcodBWUIGvgdAAcV614CouHQbF9jSEk/view?usp=sharing" TargetMode="External"/><Relationship Id="rId25" Type="http://schemas.openxmlformats.org/officeDocument/2006/relationships/hyperlink" Target="https://drive.google.com/file/d/1rdtehjMMkSoIF7br2s2e3hFAn1SBzuLG/view?usp=sharing" TargetMode="External"/><Relationship Id="rId33" Type="http://schemas.openxmlformats.org/officeDocument/2006/relationships/hyperlink" Target="https://drive.google.com/file/d/131vVvjFAiKcc1kHAcn9ZV4cBAxdne-hm/view?usp=sharing" TargetMode="External"/><Relationship Id="rId38" Type="http://schemas.openxmlformats.org/officeDocument/2006/relationships/hyperlink" Target="https://drive.google.com/file/d/1ZKO795lvUaE5UjgPT0HtshKF-MWflMqS/view?usp=sharing" TargetMode="External"/><Relationship Id="rId46" Type="http://schemas.openxmlformats.org/officeDocument/2006/relationships/hyperlink" Target="https://drive.google.com/file/d/1uDeINb7-sDD84X-cuiwLAfYlmSUN5spk/view?usp=sharing" TargetMode="External"/><Relationship Id="rId59" Type="http://schemas.openxmlformats.org/officeDocument/2006/relationships/hyperlink" Target="https://drive.google.com/file/d/1BmjJgVnhz1SrPJ48ZEraTjijviR6UTUl/view?usp=sharing" TargetMode="External"/><Relationship Id="rId67" Type="http://schemas.openxmlformats.org/officeDocument/2006/relationships/hyperlink" Target="https://drive.google.com/file/d/1R--J6YFrB8CZvlBCSCQXrxH5A8R_xWcm/view?usp=sharing" TargetMode="External"/><Relationship Id="rId20" Type="http://schemas.openxmlformats.org/officeDocument/2006/relationships/hyperlink" Target="https://drive.google.com/file/d/1-hg69b4lE3YgLSoKZYLSXQL6q1OTseE9/view?usp=sharing" TargetMode="External"/><Relationship Id="rId41" Type="http://schemas.openxmlformats.org/officeDocument/2006/relationships/hyperlink" Target="https://drive.google.com/file/d/1cjMfDWkssJIb7QpmPo-IgFdCumTZIJRC/view?usp=sharing" TargetMode="External"/><Relationship Id="rId54" Type="http://schemas.openxmlformats.org/officeDocument/2006/relationships/hyperlink" Target="https://drive.google.com/file/d/1rE2kSjG_1IWZEEoa0YPXUZ49GYQlj8rr/view?usp=sharing" TargetMode="External"/><Relationship Id="rId62" Type="http://schemas.openxmlformats.org/officeDocument/2006/relationships/hyperlink" Target="https://drive.google.com/file/d/1NXWZ5eCoJHAhh5-Sr9l3WxXyaqD8InET/view?usp=sharing" TargetMode="External"/><Relationship Id="rId70" Type="http://schemas.openxmlformats.org/officeDocument/2006/relationships/hyperlink" Target="https://drive.google.com/file/d/15gN8DDHLdlMo3XScQ1g178B9UzyuE_2S/view?usp=sharing" TargetMode="External"/><Relationship Id="rId75" Type="http://schemas.openxmlformats.org/officeDocument/2006/relationships/hyperlink" Target="https://drive.google.com/file/d/1tpW4LR9U_NjtuIuaVFsaM-hBAQfIR7t-/view?usp=sharing" TargetMode="External"/><Relationship Id="rId83" Type="http://schemas.openxmlformats.org/officeDocument/2006/relationships/hyperlink" Target="https://drive.google.com/file/d/1_Gcc6B-50A9ZcssAB_YnA0HtMqP-Md6Y/view?usp=sharing" TargetMode="External"/><Relationship Id="rId88" Type="http://schemas.openxmlformats.org/officeDocument/2006/relationships/hyperlink" Target="https://drive.google.com/file/d/1zCF0AvQWDiXno8Xgx0-v_f3m6W8sDKEL/view?usp=sharing" TargetMode="External"/><Relationship Id="rId91" Type="http://schemas.openxmlformats.org/officeDocument/2006/relationships/hyperlink" Target="https://drive.google.com/file/d/1pt36eFWHW2mGWcQKDsMyK5ClRveAKPYc/view?usp=sharing" TargetMode="External"/><Relationship Id="rId96" Type="http://schemas.openxmlformats.org/officeDocument/2006/relationships/hyperlink" Target="https://drive.google.com/file/d/11O7rARXNkC43rkndCpPPt6rn-qKtN4eg/view?usp=sharing" TargetMode="External"/><Relationship Id="rId1" Type="http://schemas.openxmlformats.org/officeDocument/2006/relationships/hyperlink" Target="https://drive.google.com/file/d/1U9R5khTM5XhT80TaKZRj1aHn-_AwmTlE/view?usp=sharing" TargetMode="External"/><Relationship Id="rId6" Type="http://schemas.openxmlformats.org/officeDocument/2006/relationships/hyperlink" Target="https://drive.google.com/file/d/1ECfQg50brfEspXy0_SL0lmN6j3bbMpvc/view?usp=sharing" TargetMode="External"/><Relationship Id="rId15" Type="http://schemas.openxmlformats.org/officeDocument/2006/relationships/hyperlink" Target="https://drive.google.com/file/d/1x5Sm4e8HT5NURplY6ihVFzCcdGjMQd-1/view?usp=sharing" TargetMode="External"/><Relationship Id="rId23" Type="http://schemas.openxmlformats.org/officeDocument/2006/relationships/hyperlink" Target="https://drive.google.com/file/d/1Iy_Yg-BuCjroZ69ibTCnl6TxGWf-S37x/view?usp=sharing" TargetMode="External"/><Relationship Id="rId28" Type="http://schemas.openxmlformats.org/officeDocument/2006/relationships/hyperlink" Target="https://drive.google.com/file/d/1RkVtuVAbKYQvvseuiYv6kD-7D7USBnUU/view?usp=sharing" TargetMode="External"/><Relationship Id="rId36" Type="http://schemas.openxmlformats.org/officeDocument/2006/relationships/hyperlink" Target="https://drive.google.com/file/d/1HjYImHKmyyLyJpJvXdiWhgyveBT2R7OU/view?usp=sharing" TargetMode="External"/><Relationship Id="rId49" Type="http://schemas.openxmlformats.org/officeDocument/2006/relationships/hyperlink" Target="https://drive.google.com/file/d/1o14pDzvPeFiSrKjwmi37OJ6CJahjehk-/view?usp=sharing" TargetMode="External"/><Relationship Id="rId57" Type="http://schemas.openxmlformats.org/officeDocument/2006/relationships/hyperlink" Target="https://drive.google.com/file/d/1s13tq36lR7xhV8ceY7c410tSZ9AzDXTi/view?usp=sharing" TargetMode="External"/><Relationship Id="rId10" Type="http://schemas.openxmlformats.org/officeDocument/2006/relationships/hyperlink" Target="https://drive.google.com/file/d/1_o9p09wRVdKA8kSjyKTzZlDXWDq5B-e9/view?usp=sharing" TargetMode="External"/><Relationship Id="rId31" Type="http://schemas.openxmlformats.org/officeDocument/2006/relationships/hyperlink" Target="https://drive.google.com/file/d/1xCiAcY1sHOeM-t_EW8BtMZ4v8rI4Egrn/view?usp=sharing" TargetMode="External"/><Relationship Id="rId44" Type="http://schemas.openxmlformats.org/officeDocument/2006/relationships/hyperlink" Target="https://drive.google.com/file/d/1-IHPq7b5_xk8wzN2skGzVn4D3fNxkiz7/view?usp=sharing" TargetMode="External"/><Relationship Id="rId52" Type="http://schemas.openxmlformats.org/officeDocument/2006/relationships/hyperlink" Target="https://drive.google.com/file/d/1ypZa0nWf7YSu53HvpX6rj7P5y5CzTxJl/view?usp=sharing" TargetMode="External"/><Relationship Id="rId60" Type="http://schemas.openxmlformats.org/officeDocument/2006/relationships/hyperlink" Target="https://drive.google.com/file/d/1iYBcVs7Xx1aeoWIAPTeKr5Ja8OETEp6r/view?usp=sharing" TargetMode="External"/><Relationship Id="rId65" Type="http://schemas.openxmlformats.org/officeDocument/2006/relationships/hyperlink" Target="https://drive.google.com/file/d/1EEmMiiCVlgjd3CCqzEbNAMYg_C1KYgDp/view?usp=sharing" TargetMode="External"/><Relationship Id="rId73" Type="http://schemas.openxmlformats.org/officeDocument/2006/relationships/hyperlink" Target="https://drive.google.com/file/d/1XuZG8SFzaKyqJJ3UXgJODuYnFF0cNipC/view?usp=sharing" TargetMode="External"/><Relationship Id="rId78" Type="http://schemas.openxmlformats.org/officeDocument/2006/relationships/hyperlink" Target="https://drive.google.com/file/d/1seTZic4y35T-LT-vj4M7jPTJZSMsMWR_/view?usp=sharing" TargetMode="External"/><Relationship Id="rId81" Type="http://schemas.openxmlformats.org/officeDocument/2006/relationships/hyperlink" Target="https://drive.google.com/file/d/1XTmjn6-R06eqO4ApptaqCRGaeIsYH9yg/view?usp=sharing" TargetMode="External"/><Relationship Id="rId86" Type="http://schemas.openxmlformats.org/officeDocument/2006/relationships/hyperlink" Target="https://drive.google.com/file/d/1GAr1QvK04yB9GelIaKhlICJVEAqnX8XE/view?usp=sharing" TargetMode="External"/><Relationship Id="rId94" Type="http://schemas.openxmlformats.org/officeDocument/2006/relationships/hyperlink" Target="https://drive.google.com/file/d/1VTktJnL-5FGFRgj50GamgQCqCjMrOR9u/view?usp=sharing" TargetMode="External"/><Relationship Id="rId99" Type="http://schemas.openxmlformats.org/officeDocument/2006/relationships/printerSettings" Target="../printerSettings/printerSettings1.bin"/><Relationship Id="rId4" Type="http://schemas.openxmlformats.org/officeDocument/2006/relationships/hyperlink" Target="https://drive.google.com/file/d/1HwNbq6hRhFyzT-B1ryiT7mr60EV8QO7B/view?usp=sharing" TargetMode="External"/><Relationship Id="rId9" Type="http://schemas.openxmlformats.org/officeDocument/2006/relationships/hyperlink" Target="https://drive.google.com/file/d/16T4PS-Y_B04bahwqECAAv5FF8ksPYqp2/view?usp=sharing" TargetMode="External"/><Relationship Id="rId13" Type="http://schemas.openxmlformats.org/officeDocument/2006/relationships/hyperlink" Target="https://drive.google.com/file/d/15ll9CeWnSBBR8oxBKtYUPoGjk3ZjDJjP/view?usp=sharing" TargetMode="External"/><Relationship Id="rId18" Type="http://schemas.openxmlformats.org/officeDocument/2006/relationships/hyperlink" Target="https://drive.google.com/file/d/1dFjm0KNWV8Te8gLO6skA-nR09UBEL7xs/view?usp=sharing" TargetMode="External"/><Relationship Id="rId39" Type="http://schemas.openxmlformats.org/officeDocument/2006/relationships/hyperlink" Target="https://drive.google.com/file/d/1mw1g1eb-rHOONbMdxGUa8vHHkbaPB6uw/view?usp=sharing" TargetMode="External"/><Relationship Id="rId34" Type="http://schemas.openxmlformats.org/officeDocument/2006/relationships/hyperlink" Target="https://drive.google.com/file/d/14_pBj4FWOQf0b0v04BUNc09dDQW50mZQ/view?usp=sharing" TargetMode="External"/><Relationship Id="rId50" Type="http://schemas.openxmlformats.org/officeDocument/2006/relationships/hyperlink" Target="https://drive.google.com/file/d/1F2IiqMl0RpRZmCeydyVvISrHpigUHtmQ/view?usp=sharing" TargetMode="External"/><Relationship Id="rId55" Type="http://schemas.openxmlformats.org/officeDocument/2006/relationships/hyperlink" Target="https://drive.google.com/file/d/1wUDsbbrwlhXv-urEOYnhvn8Z_oU_4IgK/view?usp=sharing" TargetMode="External"/><Relationship Id="rId76" Type="http://schemas.openxmlformats.org/officeDocument/2006/relationships/hyperlink" Target="https://drive.google.com/file/d/1DlYFKHbgGRpxvoro2kbzG16LwJMkX4lX/view?usp=sharing" TargetMode="External"/><Relationship Id="rId97" Type="http://schemas.openxmlformats.org/officeDocument/2006/relationships/hyperlink" Target="https://drive.google.com/file/d/1xitpz8UM93UMEAiYHv_llALiTp1QBxgI/view?usp=sharing" TargetMode="External"/><Relationship Id="rId7" Type="http://schemas.openxmlformats.org/officeDocument/2006/relationships/hyperlink" Target="https://drive.google.com/file/d/1pIRhpLpHyUs4iDybKNwlZxfbRXyFeicP/view?usp=sharing" TargetMode="External"/><Relationship Id="rId71" Type="http://schemas.openxmlformats.org/officeDocument/2006/relationships/hyperlink" Target="https://drive.google.com/file/d/1SyjNQSSGolu660JXdQRw5vUJN6EctO-C/view?usp=sharing" TargetMode="External"/><Relationship Id="rId92" Type="http://schemas.openxmlformats.org/officeDocument/2006/relationships/hyperlink" Target="https://drive.google.com/file/d/1SJucr3uxWtAiT3YRxBh8fQA_5ukEqUay/view?usp=sharing" TargetMode="External"/><Relationship Id="rId2" Type="http://schemas.openxmlformats.org/officeDocument/2006/relationships/hyperlink" Target="https://drive.google.com/file/d/1pW-ZjQ_JpcqO82zIasULI3GY6780Fe8J/view?usp=sharing" TargetMode="External"/><Relationship Id="rId29" Type="http://schemas.openxmlformats.org/officeDocument/2006/relationships/hyperlink" Target="https://drive.google.com/file/d/12UG_RY4gN3PHyA1ew_5AuLCBGL7TStuz/view?usp=sharing" TargetMode="External"/><Relationship Id="rId24" Type="http://schemas.openxmlformats.org/officeDocument/2006/relationships/hyperlink" Target="https://drive.google.com/file/d/1ZmEz2mkFBR8chfNuzc1WpXQ4KhjmNvgS/view?usp=sharing" TargetMode="External"/><Relationship Id="rId40" Type="http://schemas.openxmlformats.org/officeDocument/2006/relationships/hyperlink" Target="https://drive.google.com/file/d/1LKXawIB7Uuun2VLGXOsDayt6vcs6TYx3/view?usp=sharing" TargetMode="External"/><Relationship Id="rId45" Type="http://schemas.openxmlformats.org/officeDocument/2006/relationships/hyperlink" Target="https://drive.google.com/file/d/1lrqmA0um1S2KT-Uaa3cHjLrsYHZW0IW_/view?usp=sharing" TargetMode="External"/><Relationship Id="rId66" Type="http://schemas.openxmlformats.org/officeDocument/2006/relationships/hyperlink" Target="https://drive.google.com/file/d/1tjKAXdwLHfOsQfYjyJ3DbU542K116tzD/view?usp=sharing" TargetMode="External"/><Relationship Id="rId87" Type="http://schemas.openxmlformats.org/officeDocument/2006/relationships/hyperlink" Target="https://drive.google.com/file/d/1aKUtTsZuQeJhgY39O_u8A0v4zK1uFwei/view?usp=sharing" TargetMode="External"/><Relationship Id="rId61" Type="http://schemas.openxmlformats.org/officeDocument/2006/relationships/hyperlink" Target="https://drive.google.com/file/d/1KrtNchJrCkdgzW7NCJawb8U01VlxFuom/view?usp=sharing" TargetMode="External"/><Relationship Id="rId82" Type="http://schemas.openxmlformats.org/officeDocument/2006/relationships/hyperlink" Target="https://drive.google.com/file/d/1HYRUO5c9b3Bz4uNsyrm_anyMet0tBZdf/view?usp=sharing" TargetMode="External"/><Relationship Id="rId19" Type="http://schemas.openxmlformats.org/officeDocument/2006/relationships/hyperlink" Target="https://drive.google.com/file/d/1udb3c6RIw4sZTVC64Aiicd2clRAjAI84/view?usp=sharing" TargetMode="External"/><Relationship Id="rId14" Type="http://schemas.openxmlformats.org/officeDocument/2006/relationships/hyperlink" Target="https://drive.google.com/file/d/1HtgjPdKkNiNO53oSbykJs1_ON74A0mb9/view?usp=sharing" TargetMode="External"/><Relationship Id="rId30" Type="http://schemas.openxmlformats.org/officeDocument/2006/relationships/hyperlink" Target="https://drive.google.com/file/d/1uzoZFhq5diAqRQOXHUkg72xSa5YuWSXK/view?usp=sharing" TargetMode="External"/><Relationship Id="rId35" Type="http://schemas.openxmlformats.org/officeDocument/2006/relationships/hyperlink" Target="https://drive.google.com/file/d/1LKXawIB7Uuun2VLGXOsDayt6vcs6TYx3/view?usp=sharing" TargetMode="External"/><Relationship Id="rId56" Type="http://schemas.openxmlformats.org/officeDocument/2006/relationships/hyperlink" Target="https://drive.google.com/file/d/1w9ZHwx8Ucz8P5uXbAzXDgCxZ6EFONYwi/view?usp=sharing" TargetMode="External"/><Relationship Id="rId77" Type="http://schemas.openxmlformats.org/officeDocument/2006/relationships/hyperlink" Target="https://drive.google.com/file/d/1n9s4KvTt44xClyJLQJTeQr1xqE9xPrJN/view?usp=sharing" TargetMode="External"/><Relationship Id="rId8" Type="http://schemas.openxmlformats.org/officeDocument/2006/relationships/hyperlink" Target="https://drive.google.com/file/d/1aa5p111HxP5wKaCyKtDYEvF3JxgLfzFb/view?usp=sharing" TargetMode="External"/><Relationship Id="rId51" Type="http://schemas.openxmlformats.org/officeDocument/2006/relationships/hyperlink" Target="https://drive.google.com/file/d/1z7g_kbtp6Kvte81DHwWP-fuDcvau5edj/view?usp=sharing" TargetMode="External"/><Relationship Id="rId72" Type="http://schemas.openxmlformats.org/officeDocument/2006/relationships/hyperlink" Target="https://drive.google.com/file/d/1k2zSEWX_OtgJmQnHrGLunYbOjPvzrzGu/view?usp=sharing" TargetMode="External"/><Relationship Id="rId93" Type="http://schemas.openxmlformats.org/officeDocument/2006/relationships/hyperlink" Target="https://drive.google.com/file/d/1YMtL84PVX_DPuz_2iPuBgfn4I7tZWcur/view?usp=sharing" TargetMode="External"/><Relationship Id="rId98" Type="http://schemas.openxmlformats.org/officeDocument/2006/relationships/hyperlink" Target="https://drive.google.com/file/d/1X0f2y1zZQY936KlgJB20wjx61h9pREtc/view?usp=sharing"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82"/>
  <sheetViews>
    <sheetView tabSelected="1" topLeftCell="CF2" zoomScale="115" zoomScaleNormal="115" zoomScaleSheetLayoutView="70" workbookViewId="0">
      <selection activeCell="CI8" sqref="C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25"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49" t="s">
        <v>1</v>
      </c>
      <c r="B2" s="50"/>
      <c r="C2" s="50"/>
      <c r="D2" s="49" t="s">
        <v>2</v>
      </c>
      <c r="E2" s="50"/>
      <c r="F2" s="50"/>
      <c r="G2" s="49" t="s">
        <v>3</v>
      </c>
      <c r="H2" s="50"/>
      <c r="I2" s="50"/>
    </row>
    <row r="3" spans="1:87" x14ac:dyDescent="0.25">
      <c r="A3" s="51" t="s">
        <v>4</v>
      </c>
      <c r="B3" s="50"/>
      <c r="C3" s="50"/>
      <c r="D3" s="51" t="s">
        <v>5</v>
      </c>
      <c r="E3" s="50"/>
      <c r="F3" s="50"/>
      <c r="G3" s="51" t="s">
        <v>6</v>
      </c>
      <c r="H3" s="50"/>
      <c r="I3" s="50"/>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49" t="s">
        <v>103</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3" customFormat="1" x14ac:dyDescent="0.25">
      <c r="A8" s="3">
        <v>2024</v>
      </c>
      <c r="B8" s="5">
        <v>45292</v>
      </c>
      <c r="C8" s="5">
        <v>45382</v>
      </c>
      <c r="D8" s="3" t="s">
        <v>192</v>
      </c>
      <c r="E8" s="3" t="s">
        <v>195</v>
      </c>
      <c r="F8" s="3" t="s">
        <v>200</v>
      </c>
      <c r="G8" s="3" t="s">
        <v>402</v>
      </c>
      <c r="H8" s="3" t="s">
        <v>203</v>
      </c>
      <c r="I8" s="3" t="s">
        <v>427</v>
      </c>
      <c r="J8" s="3" t="s">
        <v>361</v>
      </c>
      <c r="K8" s="3">
        <v>202401</v>
      </c>
      <c r="L8" s="3" t="s">
        <v>371</v>
      </c>
      <c r="M8" s="5">
        <v>45280</v>
      </c>
      <c r="N8" s="3" t="s">
        <v>372</v>
      </c>
      <c r="O8" s="3">
        <v>202401</v>
      </c>
      <c r="P8" s="5">
        <v>45299</v>
      </c>
      <c r="Q8" s="3">
        <v>202401</v>
      </c>
      <c r="R8" s="3">
        <v>202401</v>
      </c>
      <c r="S8" s="6" t="s">
        <v>380</v>
      </c>
      <c r="T8" s="3" t="s">
        <v>381</v>
      </c>
      <c r="U8" s="6" t="s">
        <v>382</v>
      </c>
      <c r="V8" s="6" t="s">
        <v>383</v>
      </c>
      <c r="W8" s="3" t="s">
        <v>365</v>
      </c>
      <c r="X8" s="3" t="s">
        <v>265</v>
      </c>
      <c r="Y8" s="3" t="s">
        <v>366</v>
      </c>
      <c r="Z8" s="3" t="s">
        <v>204</v>
      </c>
      <c r="AC8" s="3" t="s">
        <v>384</v>
      </c>
      <c r="AD8" s="3" t="s">
        <v>212</v>
      </c>
      <c r="AE8" s="3" t="s">
        <v>385</v>
      </c>
      <c r="AF8" s="3">
        <v>182</v>
      </c>
      <c r="AG8" s="3" t="s">
        <v>561</v>
      </c>
      <c r="AH8" s="3" t="s">
        <v>246</v>
      </c>
      <c r="AI8" s="3" t="s">
        <v>386</v>
      </c>
      <c r="AJ8" s="15">
        <v>1</v>
      </c>
      <c r="AK8" s="3" t="s">
        <v>387</v>
      </c>
      <c r="AL8" s="16">
        <v>1</v>
      </c>
      <c r="AM8" s="3" t="s">
        <v>387</v>
      </c>
      <c r="AN8" s="17">
        <v>3</v>
      </c>
      <c r="AO8" s="3" t="s">
        <v>284</v>
      </c>
      <c r="AP8" s="3">
        <v>23090</v>
      </c>
      <c r="AQ8" s="3" t="s">
        <v>561</v>
      </c>
      <c r="AR8" s="3" t="s">
        <v>561</v>
      </c>
      <c r="AS8" s="3" t="s">
        <v>561</v>
      </c>
      <c r="AT8" s="3" t="s">
        <v>561</v>
      </c>
      <c r="AU8" s="3" t="s">
        <v>388</v>
      </c>
      <c r="AV8" s="3" t="s">
        <v>389</v>
      </c>
      <c r="AW8" s="3" t="s">
        <v>390</v>
      </c>
      <c r="AX8" s="3" t="s">
        <v>390</v>
      </c>
      <c r="AY8" s="3" t="s">
        <v>370</v>
      </c>
      <c r="AZ8" s="5">
        <v>45306</v>
      </c>
      <c r="BA8" s="5">
        <v>45313</v>
      </c>
      <c r="BB8" s="5">
        <v>45342</v>
      </c>
      <c r="BC8" s="22">
        <v>556200.1</v>
      </c>
      <c r="BD8" s="22">
        <v>645192.12</v>
      </c>
      <c r="BG8" s="3" t="s">
        <v>391</v>
      </c>
      <c r="BH8" s="3" t="s">
        <v>561</v>
      </c>
      <c r="BI8" s="3" t="s">
        <v>392</v>
      </c>
      <c r="BJ8" s="3" t="s">
        <v>393</v>
      </c>
      <c r="BK8" s="14">
        <v>64519.212</v>
      </c>
      <c r="BL8" s="5">
        <v>45313</v>
      </c>
      <c r="BM8" s="5">
        <v>45342</v>
      </c>
      <c r="BN8" s="3" t="s">
        <v>394</v>
      </c>
      <c r="BP8" s="3">
        <v>202401</v>
      </c>
      <c r="BQ8" s="3" t="s">
        <v>302</v>
      </c>
      <c r="BR8" s="3" t="s">
        <v>396</v>
      </c>
      <c r="BS8" s="3" t="s">
        <v>1030</v>
      </c>
      <c r="BT8" s="3" t="s">
        <v>397</v>
      </c>
      <c r="BU8" s="3" t="s">
        <v>1031</v>
      </c>
      <c r="BX8" s="3" t="s">
        <v>306</v>
      </c>
      <c r="BY8" s="3" t="s">
        <v>203</v>
      </c>
      <c r="CA8" s="3" t="s">
        <v>1020</v>
      </c>
      <c r="CG8" s="3" t="s">
        <v>398</v>
      </c>
      <c r="CH8" s="5">
        <v>45397</v>
      </c>
      <c r="CI8" s="3" t="s">
        <v>399</v>
      </c>
    </row>
    <row r="9" spans="1:87" s="3" customFormat="1" x14ac:dyDescent="0.25">
      <c r="A9" s="3">
        <v>2024</v>
      </c>
      <c r="B9" s="5">
        <v>45292</v>
      </c>
      <c r="C9" s="5">
        <v>45382</v>
      </c>
      <c r="D9" s="3" t="s">
        <v>192</v>
      </c>
      <c r="E9" s="3" t="s">
        <v>195</v>
      </c>
      <c r="F9" s="3" t="s">
        <v>200</v>
      </c>
      <c r="G9" s="3" t="s">
        <v>401</v>
      </c>
      <c r="H9" s="3" t="s">
        <v>203</v>
      </c>
      <c r="I9" s="3" t="s">
        <v>427</v>
      </c>
      <c r="J9" s="3" t="s">
        <v>361</v>
      </c>
      <c r="K9" s="3">
        <v>202402</v>
      </c>
      <c r="L9" s="3" t="s">
        <v>411</v>
      </c>
      <c r="M9" s="5">
        <v>45323</v>
      </c>
      <c r="N9" s="3" t="s">
        <v>412</v>
      </c>
      <c r="O9" s="3">
        <v>202402</v>
      </c>
      <c r="P9" s="5">
        <v>45330</v>
      </c>
      <c r="Q9" s="3">
        <v>202402</v>
      </c>
      <c r="R9" s="3">
        <v>202402</v>
      </c>
      <c r="S9" s="3" t="s">
        <v>417</v>
      </c>
      <c r="T9" s="3" t="s">
        <v>418</v>
      </c>
      <c r="U9" s="3" t="s">
        <v>419</v>
      </c>
      <c r="V9" s="3" t="s">
        <v>420</v>
      </c>
      <c r="W9" s="4" t="s">
        <v>1032</v>
      </c>
      <c r="X9" s="4" t="s">
        <v>407</v>
      </c>
      <c r="Y9" s="4" t="s">
        <v>1033</v>
      </c>
      <c r="Z9" s="3" t="s">
        <v>205</v>
      </c>
      <c r="AC9" s="3" t="s">
        <v>421</v>
      </c>
      <c r="AD9" s="3" t="s">
        <v>212</v>
      </c>
      <c r="AE9" s="4" t="s">
        <v>422</v>
      </c>
      <c r="AF9" s="3">
        <v>215</v>
      </c>
      <c r="AG9" s="3" t="s">
        <v>561</v>
      </c>
      <c r="AH9" s="3" t="s">
        <v>246</v>
      </c>
      <c r="AI9" s="4" t="s">
        <v>423</v>
      </c>
      <c r="AJ9" s="15">
        <v>1</v>
      </c>
      <c r="AK9" s="3" t="s">
        <v>387</v>
      </c>
      <c r="AL9" s="16">
        <v>1</v>
      </c>
      <c r="AM9" s="3" t="s">
        <v>387</v>
      </c>
      <c r="AN9" s="17">
        <v>3</v>
      </c>
      <c r="AO9" s="3" t="s">
        <v>284</v>
      </c>
      <c r="AP9" s="3">
        <v>23070</v>
      </c>
      <c r="AQ9" s="3" t="s">
        <v>561</v>
      </c>
      <c r="AR9" s="3" t="s">
        <v>561</v>
      </c>
      <c r="AS9" s="3" t="s">
        <v>561</v>
      </c>
      <c r="AT9" s="3" t="s">
        <v>561</v>
      </c>
      <c r="AU9" s="3" t="s">
        <v>388</v>
      </c>
      <c r="AV9" s="3" t="s">
        <v>389</v>
      </c>
      <c r="AW9" s="3" t="s">
        <v>390</v>
      </c>
      <c r="AX9" s="3" t="s">
        <v>390</v>
      </c>
      <c r="AY9" s="3" t="s">
        <v>400</v>
      </c>
      <c r="AZ9" s="5">
        <v>45334</v>
      </c>
      <c r="BA9" s="5">
        <v>45341</v>
      </c>
      <c r="BB9" s="5">
        <v>45415</v>
      </c>
      <c r="BC9" s="22">
        <v>964582.76</v>
      </c>
      <c r="BD9" s="22">
        <v>1118916</v>
      </c>
      <c r="BG9" s="3" t="s">
        <v>391</v>
      </c>
      <c r="BH9" s="3" t="s">
        <v>561</v>
      </c>
      <c r="BI9" s="3" t="s">
        <v>392</v>
      </c>
      <c r="BJ9" s="3" t="s">
        <v>393</v>
      </c>
      <c r="BK9" s="14">
        <v>111891.6</v>
      </c>
      <c r="BL9" s="5">
        <v>45341</v>
      </c>
      <c r="BM9" s="5">
        <v>45415</v>
      </c>
      <c r="BN9" s="3" t="s">
        <v>424</v>
      </c>
      <c r="BP9" s="3">
        <v>202402</v>
      </c>
      <c r="BQ9" s="3" t="s">
        <v>302</v>
      </c>
      <c r="BR9" s="3" t="s">
        <v>396</v>
      </c>
      <c r="BS9" s="3" t="s">
        <v>1030</v>
      </c>
      <c r="BT9" s="4" t="s">
        <v>1029</v>
      </c>
      <c r="BU9" s="3" t="s">
        <v>1031</v>
      </c>
      <c r="BX9" s="3" t="s">
        <v>306</v>
      </c>
      <c r="BY9" s="3" t="s">
        <v>203</v>
      </c>
      <c r="CA9" s="3" t="s">
        <v>1020</v>
      </c>
      <c r="CG9" s="3" t="s">
        <v>398</v>
      </c>
      <c r="CH9" s="5">
        <v>45397</v>
      </c>
      <c r="CI9" s="3" t="s">
        <v>399</v>
      </c>
    </row>
    <row r="10" spans="1:87" s="3" customFormat="1" x14ac:dyDescent="0.25">
      <c r="A10" s="3">
        <v>2024</v>
      </c>
      <c r="B10" s="5">
        <v>45292</v>
      </c>
      <c r="C10" s="5">
        <v>45382</v>
      </c>
      <c r="D10" s="3" t="s">
        <v>192</v>
      </c>
      <c r="E10" s="3" t="s">
        <v>195</v>
      </c>
      <c r="F10" s="3" t="s">
        <v>200</v>
      </c>
      <c r="G10" s="4" t="s">
        <v>426</v>
      </c>
      <c r="H10" s="3" t="s">
        <v>203</v>
      </c>
      <c r="I10" s="3" t="s">
        <v>427</v>
      </c>
      <c r="J10" s="3" t="s">
        <v>441</v>
      </c>
      <c r="K10" s="3">
        <v>202403</v>
      </c>
      <c r="L10" s="9" t="s">
        <v>428</v>
      </c>
      <c r="M10" s="5">
        <v>45362</v>
      </c>
      <c r="N10" s="4" t="s">
        <v>429</v>
      </c>
      <c r="O10" s="3">
        <v>202403</v>
      </c>
      <c r="P10" s="5">
        <v>45365</v>
      </c>
      <c r="Q10" s="3">
        <v>202403</v>
      </c>
      <c r="R10" s="3">
        <v>202403</v>
      </c>
      <c r="S10" s="3" t="s">
        <v>433</v>
      </c>
      <c r="T10" s="9" t="s">
        <v>434</v>
      </c>
      <c r="U10" s="6" t="s">
        <v>435</v>
      </c>
      <c r="V10" s="6" t="s">
        <v>436</v>
      </c>
      <c r="W10" s="3" t="s">
        <v>430</v>
      </c>
      <c r="X10" s="3" t="s">
        <v>1034</v>
      </c>
      <c r="Y10" s="3" t="s">
        <v>1035</v>
      </c>
      <c r="Z10" s="3" t="s">
        <v>204</v>
      </c>
      <c r="AC10" s="3" t="s">
        <v>437</v>
      </c>
      <c r="AD10" s="3" t="s">
        <v>212</v>
      </c>
      <c r="AE10" s="3" t="s">
        <v>438</v>
      </c>
      <c r="AF10" s="3" t="s">
        <v>439</v>
      </c>
      <c r="AG10" s="3" t="s">
        <v>561</v>
      </c>
      <c r="AH10" s="3" t="s">
        <v>237</v>
      </c>
      <c r="AI10" s="3" t="s">
        <v>440</v>
      </c>
      <c r="AJ10" s="15">
        <v>1</v>
      </c>
      <c r="AK10" s="3" t="s">
        <v>387</v>
      </c>
      <c r="AL10" s="16">
        <v>1</v>
      </c>
      <c r="AM10" s="3" t="s">
        <v>387</v>
      </c>
      <c r="AN10" s="17">
        <v>3</v>
      </c>
      <c r="AO10" s="3" t="s">
        <v>284</v>
      </c>
      <c r="AP10" s="3">
        <v>23000</v>
      </c>
      <c r="AQ10" s="3" t="s">
        <v>561</v>
      </c>
      <c r="AR10" s="3" t="s">
        <v>561</v>
      </c>
      <c r="AS10" s="3" t="s">
        <v>561</v>
      </c>
      <c r="AT10" s="3" t="s">
        <v>561</v>
      </c>
      <c r="AU10" s="3" t="s">
        <v>388</v>
      </c>
      <c r="AV10" s="3" t="s">
        <v>389</v>
      </c>
      <c r="AW10" s="3" t="s">
        <v>390</v>
      </c>
      <c r="AX10" s="3" t="s">
        <v>390</v>
      </c>
      <c r="AY10" s="3" t="s">
        <v>442</v>
      </c>
      <c r="AZ10" s="5">
        <v>45372</v>
      </c>
      <c r="BA10" s="5">
        <v>45383</v>
      </c>
      <c r="BB10" s="5">
        <v>45457</v>
      </c>
      <c r="BC10" s="22">
        <v>1341312.3700000001</v>
      </c>
      <c r="BD10" s="22">
        <v>1555922.35</v>
      </c>
      <c r="BG10" s="3" t="s">
        <v>391</v>
      </c>
      <c r="BH10" s="3" t="s">
        <v>561</v>
      </c>
      <c r="BI10" s="3" t="s">
        <v>392</v>
      </c>
      <c r="BJ10" s="3" t="s">
        <v>393</v>
      </c>
      <c r="BK10" s="14">
        <v>622368.94999999995</v>
      </c>
      <c r="BL10" s="5">
        <v>45383</v>
      </c>
      <c r="BM10" s="5">
        <v>45457</v>
      </c>
      <c r="BN10" s="3" t="s">
        <v>443</v>
      </c>
      <c r="BQ10" s="3" t="s">
        <v>303</v>
      </c>
      <c r="BR10" s="3" t="s">
        <v>396</v>
      </c>
      <c r="BS10" s="4" t="s">
        <v>444</v>
      </c>
      <c r="BT10" s="3" t="s">
        <v>397</v>
      </c>
      <c r="BU10" s="3" t="s">
        <v>1031</v>
      </c>
      <c r="BX10" s="3" t="s">
        <v>306</v>
      </c>
      <c r="BY10" s="3" t="s">
        <v>203</v>
      </c>
      <c r="CA10" s="3" t="s">
        <v>1020</v>
      </c>
      <c r="CG10" s="3" t="s">
        <v>398</v>
      </c>
      <c r="CH10" s="5">
        <v>45397</v>
      </c>
      <c r="CI10" s="3" t="s">
        <v>399</v>
      </c>
    </row>
    <row r="11" spans="1:87" s="3" customFormat="1" x14ac:dyDescent="0.25">
      <c r="A11" s="3">
        <v>2024</v>
      </c>
      <c r="B11" s="5">
        <v>45292</v>
      </c>
      <c r="C11" s="5">
        <v>45382</v>
      </c>
      <c r="D11" s="3" t="s">
        <v>192</v>
      </c>
      <c r="E11" s="3" t="s">
        <v>195</v>
      </c>
      <c r="F11" s="3" t="s">
        <v>200</v>
      </c>
      <c r="G11" s="3" t="s">
        <v>449</v>
      </c>
      <c r="H11" s="3" t="s">
        <v>203</v>
      </c>
      <c r="I11" s="3" t="s">
        <v>427</v>
      </c>
      <c r="J11" s="3" t="s">
        <v>441</v>
      </c>
      <c r="K11" s="4">
        <v>202404</v>
      </c>
      <c r="L11" s="3" t="s">
        <v>450</v>
      </c>
      <c r="M11" s="5">
        <v>45362</v>
      </c>
      <c r="N11" s="4" t="s">
        <v>453</v>
      </c>
      <c r="O11" s="4">
        <v>202404</v>
      </c>
      <c r="P11" s="5">
        <v>45365</v>
      </c>
      <c r="Q11" s="4">
        <v>202404</v>
      </c>
      <c r="R11" s="4">
        <v>202404</v>
      </c>
      <c r="S11" s="3" t="s">
        <v>454</v>
      </c>
      <c r="T11" s="6" t="s">
        <v>457</v>
      </c>
      <c r="U11" s="3" t="s">
        <v>460</v>
      </c>
      <c r="V11" s="3" t="s">
        <v>463</v>
      </c>
      <c r="AA11" s="4" t="s">
        <v>466</v>
      </c>
      <c r="AC11" s="3" t="s">
        <v>467</v>
      </c>
      <c r="AD11" s="3" t="s">
        <v>212</v>
      </c>
      <c r="AE11" s="3" t="s">
        <v>468</v>
      </c>
      <c r="AF11" s="3">
        <v>1045</v>
      </c>
      <c r="AG11" s="3" t="s">
        <v>561</v>
      </c>
      <c r="AH11" s="3" t="s">
        <v>246</v>
      </c>
      <c r="AI11" s="3" t="s">
        <v>469</v>
      </c>
      <c r="AJ11" s="15">
        <v>1</v>
      </c>
      <c r="AK11" s="3" t="s">
        <v>387</v>
      </c>
      <c r="AL11" s="16">
        <v>1</v>
      </c>
      <c r="AM11" s="3" t="s">
        <v>387</v>
      </c>
      <c r="AN11" s="17">
        <v>3</v>
      </c>
      <c r="AO11" s="3" t="s">
        <v>284</v>
      </c>
      <c r="AP11" s="4">
        <v>23088</v>
      </c>
      <c r="AQ11" s="3" t="s">
        <v>561</v>
      </c>
      <c r="AR11" s="3" t="s">
        <v>561</v>
      </c>
      <c r="AS11" s="3" t="s">
        <v>561</v>
      </c>
      <c r="AT11" s="3" t="s">
        <v>561</v>
      </c>
      <c r="AU11" s="3" t="s">
        <v>388</v>
      </c>
      <c r="AV11" s="3" t="s">
        <v>389</v>
      </c>
      <c r="AW11" s="3" t="s">
        <v>390</v>
      </c>
      <c r="AX11" s="3" t="s">
        <v>390</v>
      </c>
      <c r="AY11" s="3" t="s">
        <v>470</v>
      </c>
      <c r="AZ11" s="5">
        <v>45372</v>
      </c>
      <c r="BA11" s="5">
        <v>45383</v>
      </c>
      <c r="BB11" s="5">
        <v>45442</v>
      </c>
      <c r="BC11" s="22">
        <v>645763.01</v>
      </c>
      <c r="BD11" s="22">
        <v>749085.09</v>
      </c>
      <c r="BG11" s="3" t="s">
        <v>391</v>
      </c>
      <c r="BH11" s="3" t="s">
        <v>561</v>
      </c>
      <c r="BI11" s="3" t="s">
        <v>392</v>
      </c>
      <c r="BJ11" s="3" t="s">
        <v>393</v>
      </c>
      <c r="BK11" s="14">
        <v>299634.03999999998</v>
      </c>
      <c r="BL11" s="5">
        <v>45383</v>
      </c>
      <c r="BM11" s="5">
        <v>45442</v>
      </c>
      <c r="BN11" s="3" t="s">
        <v>471</v>
      </c>
      <c r="BQ11" s="3" t="s">
        <v>303</v>
      </c>
      <c r="BR11" s="3" t="s">
        <v>396</v>
      </c>
      <c r="BS11" s="4" t="s">
        <v>444</v>
      </c>
      <c r="BT11" s="3" t="s">
        <v>474</v>
      </c>
      <c r="BU11" s="3" t="s">
        <v>1031</v>
      </c>
      <c r="BX11" s="3" t="s">
        <v>306</v>
      </c>
      <c r="BY11" s="3" t="s">
        <v>203</v>
      </c>
      <c r="CA11" s="3" t="s">
        <v>1020</v>
      </c>
      <c r="CG11" s="3" t="s">
        <v>398</v>
      </c>
      <c r="CH11" s="5">
        <v>45397</v>
      </c>
      <c r="CI11" s="3" t="s">
        <v>399</v>
      </c>
    </row>
    <row r="12" spans="1:87" s="3" customFormat="1" x14ac:dyDescent="0.25">
      <c r="A12" s="3">
        <v>2024</v>
      </c>
      <c r="B12" s="5">
        <v>45292</v>
      </c>
      <c r="C12" s="5">
        <v>45382</v>
      </c>
      <c r="D12" s="3" t="s">
        <v>192</v>
      </c>
      <c r="E12" s="3" t="s">
        <v>195</v>
      </c>
      <c r="F12" s="3" t="s">
        <v>200</v>
      </c>
      <c r="G12" s="3" t="s">
        <v>478</v>
      </c>
      <c r="H12" s="3" t="s">
        <v>203</v>
      </c>
      <c r="I12" s="3" t="s">
        <v>427</v>
      </c>
      <c r="J12" s="3" t="s">
        <v>441</v>
      </c>
      <c r="K12" s="4">
        <v>202405</v>
      </c>
      <c r="L12" s="3" t="s">
        <v>451</v>
      </c>
      <c r="M12" s="5">
        <v>45362</v>
      </c>
      <c r="N12" s="3" t="s">
        <v>479</v>
      </c>
      <c r="O12" s="4">
        <v>202405</v>
      </c>
      <c r="P12" s="5">
        <v>45365</v>
      </c>
      <c r="Q12" s="4">
        <v>202405</v>
      </c>
      <c r="R12" s="4">
        <v>202405</v>
      </c>
      <c r="S12" s="3" t="s">
        <v>455</v>
      </c>
      <c r="T12" s="3" t="s">
        <v>458</v>
      </c>
      <c r="U12" s="3" t="s">
        <v>461</v>
      </c>
      <c r="V12" s="3" t="s">
        <v>464</v>
      </c>
      <c r="W12" s="4" t="s">
        <v>445</v>
      </c>
      <c r="X12" s="4" t="s">
        <v>446</v>
      </c>
      <c r="Y12" s="4" t="s">
        <v>448</v>
      </c>
      <c r="Z12" s="3" t="s">
        <v>204</v>
      </c>
      <c r="AC12" s="3" t="s">
        <v>480</v>
      </c>
      <c r="AD12" s="3" t="s">
        <v>212</v>
      </c>
      <c r="AE12" s="4" t="s">
        <v>1036</v>
      </c>
      <c r="AF12" s="4">
        <v>3130</v>
      </c>
      <c r="AG12" s="3" t="s">
        <v>561</v>
      </c>
      <c r="AH12" s="3" t="s">
        <v>237</v>
      </c>
      <c r="AI12" s="4" t="s">
        <v>481</v>
      </c>
      <c r="AJ12" s="15">
        <v>1</v>
      </c>
      <c r="AK12" s="3" t="s">
        <v>387</v>
      </c>
      <c r="AL12" s="16">
        <v>1</v>
      </c>
      <c r="AM12" s="3" t="s">
        <v>387</v>
      </c>
      <c r="AN12" s="17">
        <v>3</v>
      </c>
      <c r="AO12" s="3" t="s">
        <v>284</v>
      </c>
      <c r="AP12" s="4">
        <v>23060</v>
      </c>
      <c r="AQ12" s="3" t="s">
        <v>561</v>
      </c>
      <c r="AR12" s="3" t="s">
        <v>561</v>
      </c>
      <c r="AS12" s="3" t="s">
        <v>561</v>
      </c>
      <c r="AT12" s="3" t="s">
        <v>561</v>
      </c>
      <c r="AU12" s="3" t="s">
        <v>388</v>
      </c>
      <c r="AV12" s="3" t="s">
        <v>389</v>
      </c>
      <c r="AW12" s="3" t="s">
        <v>390</v>
      </c>
      <c r="AX12" s="3" t="s">
        <v>390</v>
      </c>
      <c r="AY12" s="3" t="s">
        <v>482</v>
      </c>
      <c r="AZ12" s="5">
        <v>45372</v>
      </c>
      <c r="BA12" s="5">
        <v>45383</v>
      </c>
      <c r="BB12" s="5">
        <v>45442</v>
      </c>
      <c r="BC12" s="22">
        <v>599080.23</v>
      </c>
      <c r="BD12" s="22">
        <v>694933.07</v>
      </c>
      <c r="BG12" s="3" t="s">
        <v>391</v>
      </c>
      <c r="BH12" s="3" t="s">
        <v>561</v>
      </c>
      <c r="BI12" s="3" t="s">
        <v>392</v>
      </c>
      <c r="BJ12" s="3" t="s">
        <v>393</v>
      </c>
      <c r="BK12" s="14">
        <v>277973.23</v>
      </c>
      <c r="BL12" s="5">
        <v>45383</v>
      </c>
      <c r="BM12" s="5">
        <v>45442</v>
      </c>
      <c r="BN12" s="3" t="s">
        <v>472</v>
      </c>
      <c r="BQ12" s="3" t="s">
        <v>303</v>
      </c>
      <c r="BR12" s="3" t="s">
        <v>396</v>
      </c>
      <c r="BS12" s="4" t="s">
        <v>444</v>
      </c>
      <c r="BT12" s="3" t="s">
        <v>397</v>
      </c>
      <c r="BU12" s="3" t="s">
        <v>1031</v>
      </c>
      <c r="BX12" s="3" t="s">
        <v>306</v>
      </c>
      <c r="BY12" s="3" t="s">
        <v>203</v>
      </c>
      <c r="CA12" s="3" t="s">
        <v>1020</v>
      </c>
      <c r="CG12" s="3" t="s">
        <v>398</v>
      </c>
      <c r="CH12" s="5">
        <v>45397</v>
      </c>
      <c r="CI12" s="3" t="s">
        <v>399</v>
      </c>
    </row>
    <row r="13" spans="1:87" s="3" customFormat="1" x14ac:dyDescent="0.25">
      <c r="A13" s="3">
        <v>2024</v>
      </c>
      <c r="B13" s="5">
        <v>45292</v>
      </c>
      <c r="C13" s="5">
        <v>45382</v>
      </c>
      <c r="D13" s="3" t="s">
        <v>192</v>
      </c>
      <c r="E13" s="3" t="s">
        <v>195</v>
      </c>
      <c r="F13" s="3" t="s">
        <v>200</v>
      </c>
      <c r="G13" s="3" t="s">
        <v>483</v>
      </c>
      <c r="H13" s="3" t="s">
        <v>203</v>
      </c>
      <c r="I13" s="3" t="s">
        <v>427</v>
      </c>
      <c r="J13" s="3" t="s">
        <v>441</v>
      </c>
      <c r="K13" s="3">
        <v>202406</v>
      </c>
      <c r="L13" s="3" t="s">
        <v>452</v>
      </c>
      <c r="M13" s="5">
        <v>45362</v>
      </c>
      <c r="N13" s="3" t="s">
        <v>484</v>
      </c>
      <c r="O13" s="3">
        <v>202406</v>
      </c>
      <c r="P13" s="5">
        <v>45365</v>
      </c>
      <c r="Q13" s="3">
        <v>202406</v>
      </c>
      <c r="R13" s="3">
        <v>202406</v>
      </c>
      <c r="S13" s="3" t="s">
        <v>456</v>
      </c>
      <c r="T13" s="3" t="s">
        <v>459</v>
      </c>
      <c r="U13" s="3" t="s">
        <v>462</v>
      </c>
      <c r="V13" s="3" t="s">
        <v>465</v>
      </c>
      <c r="W13" s="3" t="s">
        <v>409</v>
      </c>
      <c r="X13" s="3" t="s">
        <v>1034</v>
      </c>
      <c r="Y13" s="3" t="s">
        <v>447</v>
      </c>
      <c r="Z13" s="3" t="s">
        <v>204</v>
      </c>
      <c r="AC13" s="3" t="s">
        <v>485</v>
      </c>
      <c r="AD13" s="3" t="s">
        <v>212</v>
      </c>
      <c r="AE13" s="3" t="s">
        <v>301</v>
      </c>
      <c r="AF13" s="3" t="s">
        <v>439</v>
      </c>
      <c r="AG13" s="3" t="s">
        <v>561</v>
      </c>
      <c r="AH13" s="3" t="s">
        <v>237</v>
      </c>
      <c r="AI13" s="3" t="s">
        <v>1037</v>
      </c>
      <c r="AJ13" s="15">
        <v>1</v>
      </c>
      <c r="AK13" s="3" t="s">
        <v>387</v>
      </c>
      <c r="AL13" s="16">
        <v>1</v>
      </c>
      <c r="AM13" s="3" t="s">
        <v>387</v>
      </c>
      <c r="AN13" s="17">
        <v>3</v>
      </c>
      <c r="AO13" s="3" t="s">
        <v>284</v>
      </c>
      <c r="AP13" s="3">
        <v>23205</v>
      </c>
      <c r="AQ13" s="3" t="s">
        <v>561</v>
      </c>
      <c r="AR13" s="3" t="s">
        <v>561</v>
      </c>
      <c r="AS13" s="3" t="s">
        <v>561</v>
      </c>
      <c r="AT13" s="3" t="s">
        <v>561</v>
      </c>
      <c r="AU13" s="3" t="s">
        <v>388</v>
      </c>
      <c r="AV13" s="3" t="s">
        <v>389</v>
      </c>
      <c r="AW13" s="3" t="s">
        <v>390</v>
      </c>
      <c r="AX13" s="3" t="s">
        <v>390</v>
      </c>
      <c r="AY13" s="3" t="s">
        <v>486</v>
      </c>
      <c r="AZ13" s="5">
        <v>45372</v>
      </c>
      <c r="BA13" s="5">
        <v>45383</v>
      </c>
      <c r="BB13" s="5">
        <v>45397</v>
      </c>
      <c r="BC13" s="22">
        <v>862066.68</v>
      </c>
      <c r="BD13" s="22">
        <v>999997.35</v>
      </c>
      <c r="BE13" s="10"/>
      <c r="BF13" s="10"/>
      <c r="BG13" s="3" t="s">
        <v>391</v>
      </c>
      <c r="BH13" s="3" t="s">
        <v>561</v>
      </c>
      <c r="BI13" s="3" t="s">
        <v>392</v>
      </c>
      <c r="BJ13" s="3" t="s">
        <v>393</v>
      </c>
      <c r="BK13" s="14">
        <v>99999.735000000001</v>
      </c>
      <c r="BL13" s="5">
        <v>45383</v>
      </c>
      <c r="BM13" s="5">
        <v>45397</v>
      </c>
      <c r="BN13" s="3" t="s">
        <v>473</v>
      </c>
      <c r="BQ13" s="3" t="s">
        <v>303</v>
      </c>
      <c r="BR13" s="3" t="s">
        <v>396</v>
      </c>
      <c r="BS13" s="4" t="s">
        <v>444</v>
      </c>
      <c r="BT13" s="3" t="s">
        <v>397</v>
      </c>
      <c r="BU13" s="3" t="s">
        <v>487</v>
      </c>
      <c r="BX13" s="3" t="s">
        <v>306</v>
      </c>
      <c r="BY13" s="3" t="s">
        <v>203</v>
      </c>
      <c r="CA13" s="3" t="s">
        <v>1020</v>
      </c>
      <c r="CG13" s="3" t="s">
        <v>398</v>
      </c>
      <c r="CH13" s="5">
        <v>45397</v>
      </c>
      <c r="CI13" s="3" t="s">
        <v>399</v>
      </c>
    </row>
    <row r="14" spans="1:87" s="3" customFormat="1" x14ac:dyDescent="0.25">
      <c r="A14" s="3">
        <v>2024</v>
      </c>
      <c r="B14" s="5">
        <v>45292</v>
      </c>
      <c r="C14" s="5">
        <v>45382</v>
      </c>
      <c r="D14" s="3" t="s">
        <v>193</v>
      </c>
      <c r="E14" s="3" t="s">
        <v>195</v>
      </c>
      <c r="F14" s="3" t="s">
        <v>200</v>
      </c>
      <c r="G14" s="3" t="s">
        <v>491</v>
      </c>
      <c r="H14" s="3" t="s">
        <v>203</v>
      </c>
      <c r="I14" s="3" t="s">
        <v>492</v>
      </c>
      <c r="J14" s="3" t="s">
        <v>361</v>
      </c>
      <c r="K14" s="3">
        <v>202407</v>
      </c>
      <c r="L14" s="3" t="s">
        <v>493</v>
      </c>
      <c r="M14" s="5">
        <v>45352</v>
      </c>
      <c r="N14" s="3" t="s">
        <v>494</v>
      </c>
      <c r="O14" s="3">
        <v>202407</v>
      </c>
      <c r="T14" s="3" t="s">
        <v>495</v>
      </c>
      <c r="U14" s="3" t="s">
        <v>508</v>
      </c>
      <c r="V14" s="3" t="s">
        <v>510</v>
      </c>
      <c r="AA14" s="3" t="s">
        <v>1038</v>
      </c>
      <c r="AC14" s="3" t="s">
        <v>497</v>
      </c>
      <c r="AD14" s="3" t="s">
        <v>212</v>
      </c>
      <c r="AE14" s="3" t="s">
        <v>498</v>
      </c>
      <c r="AF14" s="3">
        <v>2007</v>
      </c>
      <c r="AG14" s="3" t="s">
        <v>561</v>
      </c>
      <c r="AH14" s="3" t="s">
        <v>237</v>
      </c>
      <c r="AI14" s="3" t="s">
        <v>271</v>
      </c>
      <c r="AJ14" s="15">
        <v>1</v>
      </c>
      <c r="AK14" s="3" t="s">
        <v>387</v>
      </c>
      <c r="AL14" s="16">
        <v>1</v>
      </c>
      <c r="AM14" s="3" t="s">
        <v>387</v>
      </c>
      <c r="AN14" s="17">
        <v>3</v>
      </c>
      <c r="AO14" s="3" t="s">
        <v>284</v>
      </c>
      <c r="AP14" s="3">
        <v>23020</v>
      </c>
      <c r="AQ14" s="3" t="s">
        <v>561</v>
      </c>
      <c r="AR14" s="3" t="s">
        <v>561</v>
      </c>
      <c r="AS14" s="3" t="s">
        <v>561</v>
      </c>
      <c r="AT14" s="3" t="s">
        <v>561</v>
      </c>
      <c r="AU14" s="3" t="s">
        <v>499</v>
      </c>
      <c r="AV14" s="3" t="s">
        <v>389</v>
      </c>
      <c r="AW14" s="3" t="s">
        <v>390</v>
      </c>
      <c r="AX14" s="3" t="s">
        <v>390</v>
      </c>
      <c r="AY14" s="3" t="s">
        <v>491</v>
      </c>
      <c r="AZ14" s="5">
        <v>45364</v>
      </c>
      <c r="BA14" s="5">
        <v>45370</v>
      </c>
      <c r="BB14" s="5">
        <v>45399</v>
      </c>
      <c r="BC14" s="22">
        <v>411250.74</v>
      </c>
      <c r="BD14" s="22">
        <v>477050.86</v>
      </c>
      <c r="BG14" s="3" t="s">
        <v>391</v>
      </c>
      <c r="BH14" s="3" t="s">
        <v>561</v>
      </c>
      <c r="BI14" s="3" t="s">
        <v>392</v>
      </c>
      <c r="BJ14" s="3" t="s">
        <v>393</v>
      </c>
      <c r="BK14" s="14">
        <v>47705.086000000003</v>
      </c>
      <c r="BL14" s="5">
        <v>45370</v>
      </c>
      <c r="BM14" s="5">
        <v>45399</v>
      </c>
      <c r="BN14" s="3" t="s">
        <v>512</v>
      </c>
      <c r="BP14" s="3">
        <v>202407</v>
      </c>
      <c r="BQ14" s="3" t="s">
        <v>303</v>
      </c>
      <c r="BR14" s="3" t="s">
        <v>396</v>
      </c>
      <c r="BS14" s="3" t="s">
        <v>501</v>
      </c>
      <c r="BT14" s="3" t="s">
        <v>397</v>
      </c>
      <c r="BU14" s="3" t="s">
        <v>502</v>
      </c>
      <c r="BX14" s="3" t="s">
        <v>306</v>
      </c>
      <c r="BY14" s="3" t="s">
        <v>203</v>
      </c>
      <c r="CA14" s="3" t="s">
        <v>1020</v>
      </c>
      <c r="CG14" s="3" t="s">
        <v>398</v>
      </c>
      <c r="CH14" s="5">
        <v>45397</v>
      </c>
      <c r="CI14" s="3" t="s">
        <v>399</v>
      </c>
    </row>
    <row r="15" spans="1:87" s="3" customFormat="1" x14ac:dyDescent="0.25">
      <c r="A15" s="3">
        <v>2024</v>
      </c>
      <c r="B15" s="5">
        <v>45292</v>
      </c>
      <c r="C15" s="5">
        <v>45382</v>
      </c>
      <c r="D15" s="3" t="s">
        <v>193</v>
      </c>
      <c r="E15" s="3" t="s">
        <v>195</v>
      </c>
      <c r="F15" s="3" t="s">
        <v>200</v>
      </c>
      <c r="G15" s="3" t="s">
        <v>503</v>
      </c>
      <c r="H15" s="3" t="s">
        <v>203</v>
      </c>
      <c r="I15" s="3" t="s">
        <v>492</v>
      </c>
      <c r="J15" s="3" t="s">
        <v>505</v>
      </c>
      <c r="K15" s="3">
        <v>202408</v>
      </c>
      <c r="L15" s="3" t="s">
        <v>506</v>
      </c>
      <c r="M15" s="5">
        <v>45352</v>
      </c>
      <c r="N15" s="3" t="s">
        <v>494</v>
      </c>
      <c r="O15" s="3">
        <v>202408</v>
      </c>
      <c r="T15" s="6" t="s">
        <v>507</v>
      </c>
      <c r="U15" s="6" t="s">
        <v>509</v>
      </c>
      <c r="V15" s="3" t="s">
        <v>511</v>
      </c>
      <c r="AA15" s="3" t="s">
        <v>1038</v>
      </c>
      <c r="AC15" s="3" t="s">
        <v>497</v>
      </c>
      <c r="AD15" s="3" t="s">
        <v>212</v>
      </c>
      <c r="AE15" s="3" t="s">
        <v>498</v>
      </c>
      <c r="AF15" s="3">
        <v>2007</v>
      </c>
      <c r="AG15" s="3" t="s">
        <v>561</v>
      </c>
      <c r="AH15" s="3" t="s">
        <v>237</v>
      </c>
      <c r="AI15" s="3" t="s">
        <v>271</v>
      </c>
      <c r="AJ15" s="15">
        <v>1</v>
      </c>
      <c r="AK15" s="3" t="s">
        <v>387</v>
      </c>
      <c r="AL15" s="16">
        <v>1</v>
      </c>
      <c r="AM15" s="3" t="s">
        <v>387</v>
      </c>
      <c r="AN15" s="17">
        <v>3</v>
      </c>
      <c r="AO15" s="3" t="s">
        <v>284</v>
      </c>
      <c r="AP15" s="3">
        <v>23020</v>
      </c>
      <c r="AQ15" s="3" t="s">
        <v>561</v>
      </c>
      <c r="AR15" s="3" t="s">
        <v>561</v>
      </c>
      <c r="AS15" s="3" t="s">
        <v>561</v>
      </c>
      <c r="AT15" s="3" t="s">
        <v>561</v>
      </c>
      <c r="AU15" s="3" t="s">
        <v>499</v>
      </c>
      <c r="AV15" s="3" t="s">
        <v>389</v>
      </c>
      <c r="AW15" s="3" t="s">
        <v>390</v>
      </c>
      <c r="AX15" s="3" t="s">
        <v>390</v>
      </c>
      <c r="AY15" s="3" t="s">
        <v>503</v>
      </c>
      <c r="AZ15" s="5">
        <v>45364</v>
      </c>
      <c r="BA15" s="5">
        <v>45370</v>
      </c>
      <c r="BB15" s="5">
        <v>45399</v>
      </c>
      <c r="BC15" s="22">
        <v>361731.59</v>
      </c>
      <c r="BD15" s="22">
        <v>419608.64</v>
      </c>
      <c r="BG15" s="3" t="s">
        <v>391</v>
      </c>
      <c r="BH15" s="3" t="s">
        <v>561</v>
      </c>
      <c r="BI15" s="3" t="s">
        <v>392</v>
      </c>
      <c r="BJ15" s="3" t="s">
        <v>393</v>
      </c>
      <c r="BK15" s="14">
        <v>41960.864000000001</v>
      </c>
      <c r="BL15" s="5">
        <v>45370</v>
      </c>
      <c r="BM15" s="5">
        <v>45399</v>
      </c>
      <c r="BN15" s="3" t="s">
        <v>513</v>
      </c>
      <c r="BP15" s="3">
        <v>202408</v>
      </c>
      <c r="BQ15" s="3" t="s">
        <v>303</v>
      </c>
      <c r="BR15" s="3" t="s">
        <v>396</v>
      </c>
      <c r="BS15" s="3" t="s">
        <v>504</v>
      </c>
      <c r="BT15" s="3" t="s">
        <v>397</v>
      </c>
      <c r="BU15" s="3" t="s">
        <v>502</v>
      </c>
      <c r="BX15" s="3" t="s">
        <v>306</v>
      </c>
      <c r="BY15" s="3" t="s">
        <v>203</v>
      </c>
      <c r="CA15" s="3" t="s">
        <v>1020</v>
      </c>
      <c r="CG15" s="3" t="s">
        <v>398</v>
      </c>
      <c r="CH15" s="5">
        <v>45397</v>
      </c>
      <c r="CI15" s="3" t="s">
        <v>399</v>
      </c>
    </row>
    <row r="16" spans="1:87" s="3" customFormat="1" x14ac:dyDescent="0.25">
      <c r="A16" s="3">
        <v>2024</v>
      </c>
      <c r="B16" s="5">
        <v>45292</v>
      </c>
      <c r="C16" s="5">
        <v>45382</v>
      </c>
      <c r="D16" s="3" t="s">
        <v>193</v>
      </c>
      <c r="E16" s="3" t="s">
        <v>195</v>
      </c>
      <c r="F16" s="3" t="s">
        <v>200</v>
      </c>
      <c r="G16" s="3" t="s">
        <v>515</v>
      </c>
      <c r="H16" s="3" t="s">
        <v>203</v>
      </c>
      <c r="I16" s="3" t="s">
        <v>492</v>
      </c>
      <c r="J16" s="3" t="s">
        <v>361</v>
      </c>
      <c r="K16" s="3">
        <v>202409</v>
      </c>
      <c r="L16" s="3" t="s">
        <v>516</v>
      </c>
      <c r="M16" s="5">
        <v>45362</v>
      </c>
      <c r="N16" s="3" t="s">
        <v>517</v>
      </c>
      <c r="O16" s="3">
        <v>202409</v>
      </c>
      <c r="T16" s="6" t="s">
        <v>518</v>
      </c>
      <c r="U16" s="3" t="s">
        <v>519</v>
      </c>
      <c r="V16" s="3" t="s">
        <v>520</v>
      </c>
      <c r="W16" s="4" t="s">
        <v>1032</v>
      </c>
      <c r="X16" s="4" t="s">
        <v>407</v>
      </c>
      <c r="Y16" s="4" t="s">
        <v>1033</v>
      </c>
      <c r="Z16" s="3" t="s">
        <v>205</v>
      </c>
      <c r="AC16" s="3" t="s">
        <v>421</v>
      </c>
      <c r="AD16" s="3" t="s">
        <v>212</v>
      </c>
      <c r="AE16" s="4" t="s">
        <v>422</v>
      </c>
      <c r="AF16" s="3">
        <v>215</v>
      </c>
      <c r="AG16" s="3" t="s">
        <v>561</v>
      </c>
      <c r="AH16" s="3" t="s">
        <v>246</v>
      </c>
      <c r="AI16" s="4" t="s">
        <v>423</v>
      </c>
      <c r="AJ16" s="15">
        <v>1</v>
      </c>
      <c r="AK16" s="3" t="s">
        <v>387</v>
      </c>
      <c r="AL16" s="16">
        <v>1</v>
      </c>
      <c r="AM16" s="3" t="s">
        <v>387</v>
      </c>
      <c r="AN16" s="17">
        <v>3</v>
      </c>
      <c r="AO16" s="3" t="s">
        <v>284</v>
      </c>
      <c r="AP16" s="3">
        <v>23070</v>
      </c>
      <c r="AQ16" s="3" t="s">
        <v>561</v>
      </c>
      <c r="AR16" s="3" t="s">
        <v>561</v>
      </c>
      <c r="AS16" s="3" t="s">
        <v>561</v>
      </c>
      <c r="AT16" s="3" t="s">
        <v>561</v>
      </c>
      <c r="AU16" s="3" t="s">
        <v>499</v>
      </c>
      <c r="AV16" s="3" t="s">
        <v>389</v>
      </c>
      <c r="AW16" s="3" t="s">
        <v>390</v>
      </c>
      <c r="AX16" s="3" t="s">
        <v>390</v>
      </c>
      <c r="AY16" s="3" t="s">
        <v>515</v>
      </c>
      <c r="AZ16" s="5">
        <v>45370</v>
      </c>
      <c r="BA16" s="5">
        <v>45383</v>
      </c>
      <c r="BB16" s="5">
        <v>45412</v>
      </c>
      <c r="BC16" s="22">
        <v>241232.06</v>
      </c>
      <c r="BD16" s="22">
        <v>279829.19</v>
      </c>
      <c r="BG16" s="3" t="s">
        <v>391</v>
      </c>
      <c r="BH16" s="3" t="s">
        <v>561</v>
      </c>
      <c r="BI16" s="3" t="s">
        <v>392</v>
      </c>
      <c r="BJ16" s="3" t="s">
        <v>393</v>
      </c>
      <c r="BK16" s="14">
        <v>27982.919000000002</v>
      </c>
      <c r="BL16" s="5">
        <v>45383</v>
      </c>
      <c r="BM16" s="5">
        <v>45412</v>
      </c>
      <c r="BN16" s="3" t="s">
        <v>521</v>
      </c>
      <c r="BP16" s="3">
        <v>202409</v>
      </c>
      <c r="BQ16" s="3" t="s">
        <v>303</v>
      </c>
      <c r="BR16" s="3" t="s">
        <v>396</v>
      </c>
      <c r="BS16" s="3" t="s">
        <v>1030</v>
      </c>
      <c r="BT16" s="3" t="s">
        <v>474</v>
      </c>
      <c r="BU16" s="3" t="s">
        <v>1031</v>
      </c>
      <c r="BX16" s="3" t="s">
        <v>306</v>
      </c>
      <c r="BY16" s="3" t="s">
        <v>203</v>
      </c>
      <c r="CA16" s="3" t="s">
        <v>1020</v>
      </c>
      <c r="CG16" s="3" t="s">
        <v>398</v>
      </c>
      <c r="CH16" s="5">
        <v>45397</v>
      </c>
      <c r="CI16" s="3" t="s">
        <v>399</v>
      </c>
    </row>
    <row r="17" spans="1:87" s="3" customFormat="1" x14ac:dyDescent="0.25">
      <c r="A17" s="3">
        <v>2024</v>
      </c>
      <c r="B17" s="5">
        <v>45292</v>
      </c>
      <c r="C17" s="5">
        <v>45382</v>
      </c>
      <c r="D17" s="3" t="s">
        <v>193</v>
      </c>
      <c r="E17" s="3" t="s">
        <v>195</v>
      </c>
      <c r="F17" s="3" t="s">
        <v>200</v>
      </c>
      <c r="G17" s="3" t="s">
        <v>523</v>
      </c>
      <c r="H17" s="3" t="s">
        <v>203</v>
      </c>
      <c r="I17" s="3" t="s">
        <v>492</v>
      </c>
      <c r="J17" s="3" t="s">
        <v>361</v>
      </c>
      <c r="K17" s="3">
        <v>202410</v>
      </c>
      <c r="L17" s="3" t="s">
        <v>537</v>
      </c>
      <c r="M17" s="5">
        <v>45362</v>
      </c>
      <c r="N17" s="3" t="s">
        <v>539</v>
      </c>
      <c r="O17" s="3">
        <v>202410</v>
      </c>
      <c r="T17" s="3" t="s">
        <v>529</v>
      </c>
      <c r="U17" s="3" t="s">
        <v>530</v>
      </c>
      <c r="V17" s="3" t="s">
        <v>531</v>
      </c>
      <c r="W17" s="3" t="s">
        <v>524</v>
      </c>
      <c r="X17" s="3" t="s">
        <v>525</v>
      </c>
      <c r="Y17" s="3" t="s">
        <v>1039</v>
      </c>
      <c r="Z17" s="3" t="s">
        <v>205</v>
      </c>
      <c r="AC17" s="3" t="s">
        <v>527</v>
      </c>
      <c r="AD17" s="3" t="s">
        <v>212</v>
      </c>
      <c r="AE17" s="3" t="s">
        <v>1040</v>
      </c>
      <c r="AF17" s="3">
        <v>255</v>
      </c>
      <c r="AG17" s="3" t="s">
        <v>561</v>
      </c>
      <c r="AH17" s="3" t="s">
        <v>237</v>
      </c>
      <c r="AI17" s="3" t="s">
        <v>528</v>
      </c>
      <c r="AJ17" s="15">
        <v>1</v>
      </c>
      <c r="AK17" s="3" t="s">
        <v>387</v>
      </c>
      <c r="AL17" s="16">
        <v>1</v>
      </c>
      <c r="AM17" s="3" t="s">
        <v>387</v>
      </c>
      <c r="AN17" s="17">
        <v>3</v>
      </c>
      <c r="AO17" s="3" t="s">
        <v>284</v>
      </c>
      <c r="AP17" s="3">
        <v>23084</v>
      </c>
      <c r="AQ17" s="3" t="s">
        <v>561</v>
      </c>
      <c r="AR17" s="3" t="s">
        <v>561</v>
      </c>
      <c r="AS17" s="3" t="s">
        <v>561</v>
      </c>
      <c r="AT17" s="3" t="s">
        <v>561</v>
      </c>
      <c r="AU17" s="3" t="s">
        <v>499</v>
      </c>
      <c r="AV17" s="3" t="s">
        <v>389</v>
      </c>
      <c r="AW17" s="3" t="s">
        <v>390</v>
      </c>
      <c r="AX17" s="3" t="s">
        <v>390</v>
      </c>
      <c r="AY17" s="3" t="s">
        <v>523</v>
      </c>
      <c r="AZ17" s="5">
        <v>45372</v>
      </c>
      <c r="BA17" s="5">
        <v>45383</v>
      </c>
      <c r="BB17" s="5">
        <v>45397</v>
      </c>
      <c r="BC17" s="22">
        <v>242433.85</v>
      </c>
      <c r="BD17" s="22">
        <v>281223.27</v>
      </c>
      <c r="BG17" s="3" t="s">
        <v>391</v>
      </c>
      <c r="BH17" s="3" t="s">
        <v>561</v>
      </c>
      <c r="BI17" s="3" t="s">
        <v>392</v>
      </c>
      <c r="BJ17" s="3" t="s">
        <v>393</v>
      </c>
      <c r="BK17" s="14">
        <v>28122.327000000005</v>
      </c>
      <c r="BL17" s="5">
        <v>45383</v>
      </c>
      <c r="BM17" s="5">
        <v>45397</v>
      </c>
      <c r="BN17" s="3" t="s">
        <v>532</v>
      </c>
      <c r="BP17" s="3">
        <v>202410</v>
      </c>
      <c r="BQ17" s="3" t="s">
        <v>303</v>
      </c>
      <c r="BR17" s="3" t="s">
        <v>396</v>
      </c>
      <c r="BS17" s="3" t="s">
        <v>1030</v>
      </c>
      <c r="BT17" s="3" t="s">
        <v>397</v>
      </c>
      <c r="BU17" s="3" t="s">
        <v>1041</v>
      </c>
      <c r="BX17" s="3" t="s">
        <v>306</v>
      </c>
      <c r="BY17" s="3" t="s">
        <v>203</v>
      </c>
      <c r="CA17" s="3" t="s">
        <v>1020</v>
      </c>
      <c r="CG17" s="3" t="s">
        <v>398</v>
      </c>
      <c r="CH17" s="5">
        <v>45397</v>
      </c>
      <c r="CI17" s="3" t="s">
        <v>399</v>
      </c>
    </row>
    <row r="18" spans="1:87" s="3" customFormat="1" x14ac:dyDescent="0.25">
      <c r="A18" s="3">
        <v>2024</v>
      </c>
      <c r="B18" s="5">
        <v>45292</v>
      </c>
      <c r="C18" s="5">
        <v>45382</v>
      </c>
      <c r="D18" s="3" t="s">
        <v>193</v>
      </c>
      <c r="E18" s="3" t="s">
        <v>195</v>
      </c>
      <c r="F18" s="3" t="s">
        <v>200</v>
      </c>
      <c r="G18" s="3" t="s">
        <v>536</v>
      </c>
      <c r="H18" s="3" t="s">
        <v>203</v>
      </c>
      <c r="I18" s="3" t="s">
        <v>492</v>
      </c>
      <c r="J18" s="3" t="s">
        <v>361</v>
      </c>
      <c r="K18" s="3">
        <v>202411</v>
      </c>
      <c r="L18" s="3" t="s">
        <v>538</v>
      </c>
      <c r="M18" s="5">
        <v>45362</v>
      </c>
      <c r="N18" s="3" t="s">
        <v>540</v>
      </c>
      <c r="O18" s="3">
        <v>202411</v>
      </c>
      <c r="T18" s="3" t="s">
        <v>541</v>
      </c>
      <c r="U18" s="6" t="s">
        <v>542</v>
      </c>
      <c r="V18" s="3" t="s">
        <v>543</v>
      </c>
      <c r="W18" s="3" t="s">
        <v>403</v>
      </c>
      <c r="X18" s="3" t="s">
        <v>1042</v>
      </c>
      <c r="Y18" s="3" t="s">
        <v>1043</v>
      </c>
      <c r="Z18" s="3" t="s">
        <v>204</v>
      </c>
      <c r="AC18" s="3" t="s">
        <v>544</v>
      </c>
      <c r="AD18" s="3" t="s">
        <v>212</v>
      </c>
      <c r="AE18" s="3" t="s">
        <v>273</v>
      </c>
      <c r="AF18" s="3" t="s">
        <v>439</v>
      </c>
      <c r="AG18" s="3" t="s">
        <v>561</v>
      </c>
      <c r="AH18" s="3" t="s">
        <v>237</v>
      </c>
      <c r="AI18" s="3" t="s">
        <v>545</v>
      </c>
      <c r="AJ18" s="15">
        <v>1</v>
      </c>
      <c r="AK18" s="3" t="s">
        <v>387</v>
      </c>
      <c r="AL18" s="16">
        <v>1</v>
      </c>
      <c r="AM18" s="3" t="s">
        <v>387</v>
      </c>
      <c r="AN18" s="17">
        <v>3</v>
      </c>
      <c r="AO18" s="3" t="s">
        <v>284</v>
      </c>
      <c r="AP18" s="3">
        <v>23070</v>
      </c>
      <c r="AQ18" s="3" t="s">
        <v>561</v>
      </c>
      <c r="AR18" s="3" t="s">
        <v>561</v>
      </c>
      <c r="AS18" s="3" t="s">
        <v>561</v>
      </c>
      <c r="AT18" s="3" t="s">
        <v>561</v>
      </c>
      <c r="AU18" s="3" t="s">
        <v>499</v>
      </c>
      <c r="AV18" s="3" t="s">
        <v>389</v>
      </c>
      <c r="AW18" s="3" t="s">
        <v>390</v>
      </c>
      <c r="AX18" s="3" t="s">
        <v>390</v>
      </c>
      <c r="AY18" s="3" t="s">
        <v>536</v>
      </c>
      <c r="AZ18" s="5">
        <v>45372</v>
      </c>
      <c r="BA18" s="5">
        <v>45383</v>
      </c>
      <c r="BB18" s="5">
        <v>45412</v>
      </c>
      <c r="BC18" s="22">
        <v>335759</v>
      </c>
      <c r="BD18" s="22">
        <v>389480.44</v>
      </c>
      <c r="BG18" s="3" t="s">
        <v>391</v>
      </c>
      <c r="BH18" s="3" t="s">
        <v>561</v>
      </c>
      <c r="BI18" s="3" t="s">
        <v>392</v>
      </c>
      <c r="BJ18" s="3" t="s">
        <v>393</v>
      </c>
      <c r="BK18" s="14">
        <v>155792.17000000001</v>
      </c>
      <c r="BL18" s="5">
        <v>45383</v>
      </c>
      <c r="BM18" s="5">
        <v>45412</v>
      </c>
      <c r="BN18" s="3" t="s">
        <v>546</v>
      </c>
      <c r="BP18" s="3">
        <v>202411</v>
      </c>
      <c r="BQ18" s="3" t="s">
        <v>303</v>
      </c>
      <c r="BR18" s="3" t="s">
        <v>396</v>
      </c>
      <c r="BS18" s="3" t="s">
        <v>1030</v>
      </c>
      <c r="BT18" s="3" t="s">
        <v>1044</v>
      </c>
      <c r="BU18" s="3" t="s">
        <v>1045</v>
      </c>
      <c r="BX18" s="3" t="s">
        <v>306</v>
      </c>
      <c r="BY18" s="3" t="s">
        <v>203</v>
      </c>
      <c r="CA18" s="3" t="s">
        <v>1020</v>
      </c>
      <c r="CG18" s="3" t="s">
        <v>398</v>
      </c>
      <c r="CH18" s="5">
        <v>45397</v>
      </c>
      <c r="CI18" s="3" t="s">
        <v>399</v>
      </c>
    </row>
    <row r="19" spans="1:87" s="28" customFormat="1" x14ac:dyDescent="0.25">
      <c r="A19" s="28">
        <v>2024</v>
      </c>
      <c r="B19" s="29">
        <v>45292</v>
      </c>
      <c r="C19" s="29">
        <v>45382</v>
      </c>
      <c r="D19" s="28" t="s">
        <v>193</v>
      </c>
      <c r="E19" s="28" t="s">
        <v>195</v>
      </c>
      <c r="F19" s="28" t="s">
        <v>200</v>
      </c>
      <c r="G19" s="28" t="s">
        <v>552</v>
      </c>
      <c r="H19" s="28" t="s">
        <v>203</v>
      </c>
      <c r="I19" s="28" t="s">
        <v>492</v>
      </c>
      <c r="J19" s="28" t="s">
        <v>441</v>
      </c>
      <c r="K19" s="28">
        <v>202412</v>
      </c>
      <c r="L19" s="28" t="s">
        <v>553</v>
      </c>
      <c r="M19" s="29">
        <v>45362</v>
      </c>
      <c r="N19" s="28" t="s">
        <v>554</v>
      </c>
      <c r="O19" s="28">
        <v>202412</v>
      </c>
      <c r="T19" s="28" t="s">
        <v>555</v>
      </c>
      <c r="U19" s="30" t="s">
        <v>556</v>
      </c>
      <c r="V19" s="30" t="s">
        <v>557</v>
      </c>
      <c r="W19" s="28" t="s">
        <v>533</v>
      </c>
      <c r="X19" s="28" t="s">
        <v>1046</v>
      </c>
      <c r="Y19" s="28" t="s">
        <v>534</v>
      </c>
      <c r="Z19" s="28" t="s">
        <v>205</v>
      </c>
      <c r="AC19" s="28" t="s">
        <v>550</v>
      </c>
      <c r="AD19" s="28" t="s">
        <v>212</v>
      </c>
      <c r="AE19" s="28" t="s">
        <v>558</v>
      </c>
      <c r="AF19" s="28">
        <v>2818</v>
      </c>
      <c r="AG19" s="28" t="s">
        <v>561</v>
      </c>
      <c r="AH19" s="28" t="s">
        <v>237</v>
      </c>
      <c r="AI19" s="28" t="s">
        <v>559</v>
      </c>
      <c r="AJ19" s="31">
        <v>1</v>
      </c>
      <c r="AK19" s="28" t="s">
        <v>387</v>
      </c>
      <c r="AL19" s="32">
        <v>1</v>
      </c>
      <c r="AM19" s="28" t="s">
        <v>387</v>
      </c>
      <c r="AN19" s="33">
        <v>3</v>
      </c>
      <c r="AO19" s="28" t="s">
        <v>284</v>
      </c>
      <c r="AP19" s="28">
        <v>23060</v>
      </c>
      <c r="AQ19" s="28" t="s">
        <v>561</v>
      </c>
      <c r="AR19" s="28" t="s">
        <v>561</v>
      </c>
      <c r="AS19" s="28" t="s">
        <v>561</v>
      </c>
      <c r="AT19" s="28" t="s">
        <v>561</v>
      </c>
      <c r="AU19" s="28" t="s">
        <v>499</v>
      </c>
      <c r="AV19" s="28" t="s">
        <v>389</v>
      </c>
      <c r="AW19" s="28" t="s">
        <v>390</v>
      </c>
      <c r="AX19" s="28" t="s">
        <v>390</v>
      </c>
      <c r="AY19" s="28" t="s">
        <v>552</v>
      </c>
      <c r="AZ19" s="29">
        <v>45372</v>
      </c>
      <c r="BA19" s="29">
        <v>45383</v>
      </c>
      <c r="BB19" s="29">
        <v>45412</v>
      </c>
      <c r="BC19" s="34">
        <v>431032</v>
      </c>
      <c r="BD19" s="34">
        <v>499997.12</v>
      </c>
      <c r="BG19" s="28" t="s">
        <v>391</v>
      </c>
      <c r="BH19" s="28" t="s">
        <v>561</v>
      </c>
      <c r="BI19" s="28" t="s">
        <v>392</v>
      </c>
      <c r="BJ19" s="28" t="s">
        <v>393</v>
      </c>
      <c r="BK19" s="35">
        <v>199998.85</v>
      </c>
      <c r="BL19" s="29">
        <v>45383</v>
      </c>
      <c r="BM19" s="29">
        <v>45412</v>
      </c>
      <c r="BN19" s="28" t="s">
        <v>560</v>
      </c>
      <c r="BQ19" s="28" t="s">
        <v>303</v>
      </c>
      <c r="BR19" s="28" t="s">
        <v>396</v>
      </c>
      <c r="BS19" s="28" t="s">
        <v>444</v>
      </c>
      <c r="BT19" s="28" t="s">
        <v>397</v>
      </c>
      <c r="BU19" s="28" t="s">
        <v>1047</v>
      </c>
      <c r="BX19" s="28" t="s">
        <v>306</v>
      </c>
      <c r="BY19" s="28" t="s">
        <v>203</v>
      </c>
      <c r="CA19" s="28" t="s">
        <v>1020</v>
      </c>
      <c r="CG19" s="28" t="s">
        <v>398</v>
      </c>
      <c r="CH19" s="29">
        <v>45397</v>
      </c>
      <c r="CI19" s="28" t="s">
        <v>399</v>
      </c>
    </row>
    <row r="20" spans="1:87" s="28" customFormat="1" x14ac:dyDescent="0.25">
      <c r="A20" s="28">
        <v>2024</v>
      </c>
      <c r="B20" s="29">
        <v>45383</v>
      </c>
      <c r="C20" s="29">
        <v>45473</v>
      </c>
      <c r="D20" s="28" t="s">
        <v>192</v>
      </c>
      <c r="E20" s="28" t="s">
        <v>195</v>
      </c>
      <c r="F20" s="28" t="s">
        <v>200</v>
      </c>
      <c r="G20" s="28" t="s">
        <v>564</v>
      </c>
      <c r="H20" s="28" t="s">
        <v>203</v>
      </c>
      <c r="I20" s="28" t="s">
        <v>492</v>
      </c>
      <c r="J20" s="30" t="s">
        <v>565</v>
      </c>
      <c r="K20" s="28">
        <v>202413</v>
      </c>
      <c r="L20" s="28" t="s">
        <v>621</v>
      </c>
      <c r="M20" s="29">
        <v>45391</v>
      </c>
      <c r="N20" s="28" t="s">
        <v>566</v>
      </c>
      <c r="O20" s="28">
        <v>202413</v>
      </c>
      <c r="P20" s="29">
        <v>45394</v>
      </c>
      <c r="Q20" s="28">
        <v>202413</v>
      </c>
      <c r="R20" s="28">
        <v>202413</v>
      </c>
      <c r="S20" s="28" t="s">
        <v>567</v>
      </c>
      <c r="T20" s="28" t="s">
        <v>568</v>
      </c>
      <c r="U20" s="28" t="s">
        <v>569</v>
      </c>
      <c r="V20" s="28" t="s">
        <v>570</v>
      </c>
      <c r="W20" s="28" t="s">
        <v>475</v>
      </c>
      <c r="X20" s="28" t="s">
        <v>476</v>
      </c>
      <c r="Y20" s="28" t="s">
        <v>1048</v>
      </c>
      <c r="Z20" s="28" t="s">
        <v>205</v>
      </c>
      <c r="AC20" s="28" t="s">
        <v>549</v>
      </c>
      <c r="AD20" s="28" t="s">
        <v>212</v>
      </c>
      <c r="AE20" s="28" t="s">
        <v>1049</v>
      </c>
      <c r="AF20" s="28">
        <v>200</v>
      </c>
      <c r="AG20" s="28" t="s">
        <v>561</v>
      </c>
      <c r="AH20" s="28" t="s">
        <v>237</v>
      </c>
      <c r="AI20" s="28" t="s">
        <v>440</v>
      </c>
      <c r="AK20" s="28" t="s">
        <v>1050</v>
      </c>
      <c r="AM20" s="28" t="s">
        <v>571</v>
      </c>
      <c r="AN20" s="33">
        <v>3</v>
      </c>
      <c r="AO20" s="28" t="s">
        <v>284</v>
      </c>
      <c r="AP20" s="28">
        <v>23600</v>
      </c>
      <c r="AQ20" s="28" t="s">
        <v>561</v>
      </c>
      <c r="AR20" s="28" t="s">
        <v>561</v>
      </c>
      <c r="AS20" s="28" t="s">
        <v>561</v>
      </c>
      <c r="AT20" s="28" t="s">
        <v>561</v>
      </c>
      <c r="AU20" s="28" t="s">
        <v>388</v>
      </c>
      <c r="AV20" s="28" t="s">
        <v>389</v>
      </c>
      <c r="AW20" s="28" t="s">
        <v>390</v>
      </c>
      <c r="AX20" s="28" t="s">
        <v>390</v>
      </c>
      <c r="AY20" s="28" t="s">
        <v>564</v>
      </c>
      <c r="AZ20" s="29">
        <v>45401</v>
      </c>
      <c r="BA20" s="29">
        <v>45411</v>
      </c>
      <c r="BB20" s="29">
        <v>45485</v>
      </c>
      <c r="BC20" s="34">
        <v>1696024.15</v>
      </c>
      <c r="BD20" s="34">
        <v>1967388.01</v>
      </c>
      <c r="BG20" s="28" t="s">
        <v>391</v>
      </c>
      <c r="BH20" s="28" t="s">
        <v>561</v>
      </c>
      <c r="BI20" s="28" t="s">
        <v>392</v>
      </c>
      <c r="BJ20" s="28" t="s">
        <v>393</v>
      </c>
      <c r="BK20" s="35">
        <f>(BD20*0.1)+590216.4</f>
        <v>786955.201</v>
      </c>
      <c r="BL20" s="29">
        <v>45411</v>
      </c>
      <c r="BM20" s="29">
        <v>45485</v>
      </c>
      <c r="BN20" s="28" t="s">
        <v>572</v>
      </c>
      <c r="BQ20" s="28" t="s">
        <v>303</v>
      </c>
      <c r="BR20" s="28" t="s">
        <v>396</v>
      </c>
      <c r="BS20" s="28" t="s">
        <v>1051</v>
      </c>
      <c r="BT20" s="28" t="s">
        <v>655</v>
      </c>
      <c r="BU20" s="28" t="s">
        <v>1052</v>
      </c>
      <c r="BX20" s="28" t="s">
        <v>306</v>
      </c>
      <c r="BY20" s="28" t="s">
        <v>203</v>
      </c>
      <c r="CA20" s="28" t="s">
        <v>1020</v>
      </c>
      <c r="CG20" s="28" t="s">
        <v>398</v>
      </c>
      <c r="CH20" s="29">
        <v>45488</v>
      </c>
      <c r="CI20" s="28" t="s">
        <v>399</v>
      </c>
    </row>
    <row r="21" spans="1:87" s="28" customFormat="1" x14ac:dyDescent="0.25">
      <c r="A21" s="28">
        <v>2024</v>
      </c>
      <c r="B21" s="29">
        <v>45383</v>
      </c>
      <c r="C21" s="29">
        <v>45473</v>
      </c>
      <c r="D21" s="28" t="s">
        <v>192</v>
      </c>
      <c r="E21" s="28" t="s">
        <v>195</v>
      </c>
      <c r="F21" s="28" t="s">
        <v>200</v>
      </c>
      <c r="G21" s="28" t="s">
        <v>573</v>
      </c>
      <c r="H21" s="28" t="s">
        <v>203</v>
      </c>
      <c r="I21" s="28" t="s">
        <v>587</v>
      </c>
      <c r="J21" s="30" t="s">
        <v>612</v>
      </c>
      <c r="K21" s="28">
        <v>202414</v>
      </c>
      <c r="L21" s="28" t="s">
        <v>588</v>
      </c>
      <c r="M21" s="29">
        <v>45391</v>
      </c>
      <c r="N21" s="28" t="s">
        <v>574</v>
      </c>
      <c r="O21" s="28">
        <v>202414</v>
      </c>
      <c r="P21" s="29">
        <v>45394</v>
      </c>
      <c r="Q21" s="28">
        <v>202414</v>
      </c>
      <c r="R21" s="28">
        <v>202414</v>
      </c>
      <c r="S21" s="28" t="s">
        <v>575</v>
      </c>
      <c r="T21" s="28" t="s">
        <v>576</v>
      </c>
      <c r="U21" s="28" t="s">
        <v>577</v>
      </c>
      <c r="V21" s="28" t="s">
        <v>578</v>
      </c>
      <c r="W21" s="28" t="s">
        <v>1053</v>
      </c>
      <c r="X21" s="28" t="s">
        <v>271</v>
      </c>
      <c r="Y21" s="28" t="s">
        <v>1054</v>
      </c>
      <c r="Z21" s="28" t="s">
        <v>205</v>
      </c>
      <c r="AC21" s="28" t="s">
        <v>581</v>
      </c>
      <c r="AD21" s="28" t="s">
        <v>212</v>
      </c>
      <c r="AE21" s="28" t="s">
        <v>582</v>
      </c>
      <c r="AF21" s="28" t="s">
        <v>439</v>
      </c>
      <c r="AG21" s="28" t="s">
        <v>561</v>
      </c>
      <c r="AH21" s="28" t="s">
        <v>237</v>
      </c>
      <c r="AI21" s="28" t="s">
        <v>1037</v>
      </c>
      <c r="AJ21" s="31">
        <v>1</v>
      </c>
      <c r="AK21" s="28" t="s">
        <v>387</v>
      </c>
      <c r="AL21" s="32">
        <v>1</v>
      </c>
      <c r="AM21" s="28" t="s">
        <v>387</v>
      </c>
      <c r="AN21" s="33">
        <v>3</v>
      </c>
      <c r="AO21" s="28" t="s">
        <v>284</v>
      </c>
      <c r="AP21" s="28">
        <v>23205</v>
      </c>
      <c r="AQ21" s="28" t="s">
        <v>561</v>
      </c>
      <c r="AR21" s="28" t="s">
        <v>561</v>
      </c>
      <c r="AS21" s="28" t="s">
        <v>561</v>
      </c>
      <c r="AT21" s="28" t="s">
        <v>561</v>
      </c>
      <c r="AU21" s="28" t="s">
        <v>388</v>
      </c>
      <c r="AV21" s="28" t="s">
        <v>389</v>
      </c>
      <c r="AW21" s="28" t="s">
        <v>390</v>
      </c>
      <c r="AX21" s="28" t="s">
        <v>390</v>
      </c>
      <c r="AY21" s="28" t="s">
        <v>573</v>
      </c>
      <c r="AZ21" s="29">
        <v>45401</v>
      </c>
      <c r="BA21" s="29">
        <v>45411</v>
      </c>
      <c r="BB21" s="29">
        <v>45485</v>
      </c>
      <c r="BC21" s="34">
        <v>3157817.25</v>
      </c>
      <c r="BD21" s="34">
        <v>3663068.01</v>
      </c>
      <c r="BG21" s="28" t="s">
        <v>391</v>
      </c>
      <c r="BH21" s="28" t="s">
        <v>561</v>
      </c>
      <c r="BI21" s="28" t="s">
        <v>392</v>
      </c>
      <c r="BJ21" s="28" t="s">
        <v>393</v>
      </c>
      <c r="BK21" s="35">
        <f>(BD21*0.1)+1098920.4</f>
        <v>1465227.2009999999</v>
      </c>
      <c r="BL21" s="29">
        <v>45411</v>
      </c>
      <c r="BM21" s="29">
        <v>45485</v>
      </c>
      <c r="BN21" s="28" t="s">
        <v>583</v>
      </c>
      <c r="BP21" s="28">
        <v>202414</v>
      </c>
      <c r="BQ21" s="28" t="s">
        <v>303</v>
      </c>
      <c r="BR21" s="28" t="s">
        <v>396</v>
      </c>
      <c r="BS21" s="28" t="s">
        <v>1030</v>
      </c>
      <c r="BT21" s="28" t="s">
        <v>584</v>
      </c>
      <c r="BU21" s="28" t="s">
        <v>585</v>
      </c>
      <c r="BX21" s="28" t="s">
        <v>306</v>
      </c>
      <c r="BY21" s="28" t="s">
        <v>203</v>
      </c>
      <c r="CA21" s="28" t="s">
        <v>1020</v>
      </c>
      <c r="CG21" s="28" t="s">
        <v>398</v>
      </c>
      <c r="CH21" s="29">
        <v>45488</v>
      </c>
      <c r="CI21" s="28" t="s">
        <v>399</v>
      </c>
    </row>
    <row r="22" spans="1:87" s="28" customFormat="1" x14ac:dyDescent="0.25">
      <c r="A22" s="28">
        <v>2024</v>
      </c>
      <c r="B22" s="29">
        <v>45383</v>
      </c>
      <c r="C22" s="29">
        <v>45473</v>
      </c>
      <c r="D22" s="28" t="s">
        <v>192</v>
      </c>
      <c r="E22" s="28" t="s">
        <v>197</v>
      </c>
      <c r="F22" s="28" t="s">
        <v>200</v>
      </c>
      <c r="G22" s="28" t="s">
        <v>586</v>
      </c>
      <c r="H22" s="28" t="s">
        <v>203</v>
      </c>
      <c r="I22" s="28" t="s">
        <v>492</v>
      </c>
      <c r="J22" s="28" t="s">
        <v>565</v>
      </c>
      <c r="K22" s="28">
        <v>202415</v>
      </c>
      <c r="L22" s="28" t="s">
        <v>589</v>
      </c>
      <c r="M22" s="29">
        <v>45404</v>
      </c>
      <c r="N22" s="28" t="s">
        <v>590</v>
      </c>
      <c r="O22" s="28">
        <v>202415</v>
      </c>
      <c r="P22" s="29">
        <v>45406</v>
      </c>
      <c r="Q22" s="28">
        <v>202415</v>
      </c>
      <c r="R22" s="28">
        <v>202415</v>
      </c>
      <c r="S22" s="28" t="s">
        <v>635</v>
      </c>
      <c r="T22" s="28" t="s">
        <v>591</v>
      </c>
      <c r="U22" s="28" t="s">
        <v>592</v>
      </c>
      <c r="V22" s="28" t="s">
        <v>593</v>
      </c>
      <c r="W22" s="28" t="s">
        <v>594</v>
      </c>
      <c r="X22" s="28" t="s">
        <v>595</v>
      </c>
      <c r="Y22" s="28" t="s">
        <v>1055</v>
      </c>
      <c r="Z22" s="28" t="s">
        <v>204</v>
      </c>
      <c r="AC22" s="28" t="s">
        <v>597</v>
      </c>
      <c r="AD22" s="28" t="s">
        <v>212</v>
      </c>
      <c r="AE22" s="28" t="s">
        <v>598</v>
      </c>
      <c r="AF22" s="28">
        <v>2380</v>
      </c>
      <c r="AG22" s="28" t="s">
        <v>561</v>
      </c>
      <c r="AH22" s="28" t="s">
        <v>237</v>
      </c>
      <c r="AI22" s="28" t="s">
        <v>271</v>
      </c>
      <c r="AJ22" s="31">
        <v>1</v>
      </c>
      <c r="AK22" s="28" t="s">
        <v>387</v>
      </c>
      <c r="AL22" s="32">
        <v>1</v>
      </c>
      <c r="AM22" s="28" t="s">
        <v>387</v>
      </c>
      <c r="AN22" s="33">
        <v>3</v>
      </c>
      <c r="AO22" s="28" t="s">
        <v>284</v>
      </c>
      <c r="AP22" s="28">
        <v>23020</v>
      </c>
      <c r="AQ22" s="28" t="s">
        <v>561</v>
      </c>
      <c r="AR22" s="28" t="s">
        <v>561</v>
      </c>
      <c r="AS22" s="28" t="s">
        <v>561</v>
      </c>
      <c r="AT22" s="28" t="s">
        <v>561</v>
      </c>
      <c r="AU22" s="28" t="s">
        <v>388</v>
      </c>
      <c r="AV22" s="28" t="s">
        <v>389</v>
      </c>
      <c r="AW22" s="28" t="s">
        <v>390</v>
      </c>
      <c r="AX22" s="28" t="s">
        <v>390</v>
      </c>
      <c r="AY22" s="28" t="s">
        <v>586</v>
      </c>
      <c r="AZ22" s="29">
        <v>45414</v>
      </c>
      <c r="BA22" s="29">
        <v>45425</v>
      </c>
      <c r="BB22" s="29">
        <v>45469</v>
      </c>
      <c r="BC22" s="34">
        <v>935882</v>
      </c>
      <c r="BD22" s="34">
        <v>1085623.1200000001</v>
      </c>
      <c r="BG22" s="28" t="s">
        <v>391</v>
      </c>
      <c r="BH22" s="28" t="s">
        <v>561</v>
      </c>
      <c r="BI22" s="28" t="s">
        <v>392</v>
      </c>
      <c r="BJ22" s="28" t="s">
        <v>600</v>
      </c>
      <c r="BK22" s="35">
        <f>(BD22*0.1)+542811.56</f>
        <v>651373.87200000009</v>
      </c>
      <c r="BL22" s="29">
        <v>45425</v>
      </c>
      <c r="BM22" s="29">
        <v>45469</v>
      </c>
      <c r="BN22" s="28" t="s">
        <v>601</v>
      </c>
      <c r="BQ22" s="28" t="s">
        <v>303</v>
      </c>
      <c r="BR22" s="28" t="s">
        <v>396</v>
      </c>
      <c r="BS22" s="28" t="s">
        <v>1051</v>
      </c>
      <c r="BT22" s="28" t="s">
        <v>603</v>
      </c>
      <c r="BU22" s="28" t="s">
        <v>604</v>
      </c>
      <c r="BX22" s="28" t="s">
        <v>306</v>
      </c>
      <c r="BY22" s="28" t="s">
        <v>203</v>
      </c>
      <c r="CA22" s="28" t="s">
        <v>1020</v>
      </c>
      <c r="CG22" s="28" t="s">
        <v>398</v>
      </c>
      <c r="CH22" s="29">
        <v>45488</v>
      </c>
      <c r="CI22" s="28" t="s">
        <v>399</v>
      </c>
    </row>
    <row r="23" spans="1:87" s="28" customFormat="1" x14ac:dyDescent="0.25">
      <c r="A23" s="28">
        <v>2024</v>
      </c>
      <c r="B23" s="29">
        <v>45383</v>
      </c>
      <c r="C23" s="29">
        <v>45473</v>
      </c>
      <c r="D23" s="28" t="s">
        <v>192</v>
      </c>
      <c r="E23" s="28" t="s">
        <v>195</v>
      </c>
      <c r="F23" s="28" t="s">
        <v>200</v>
      </c>
      <c r="G23" s="28" t="s">
        <v>611</v>
      </c>
      <c r="H23" s="28" t="s">
        <v>203</v>
      </c>
      <c r="I23" s="28" t="s">
        <v>587</v>
      </c>
      <c r="J23" s="28" t="s">
        <v>612</v>
      </c>
      <c r="K23" s="28">
        <v>202416</v>
      </c>
      <c r="L23" s="28" t="s">
        <v>613</v>
      </c>
      <c r="M23" s="29">
        <v>45419</v>
      </c>
      <c r="N23" s="28" t="s">
        <v>614</v>
      </c>
      <c r="O23" s="28">
        <v>202416</v>
      </c>
      <c r="P23" s="29">
        <v>45421</v>
      </c>
      <c r="Q23" s="28">
        <v>202416</v>
      </c>
      <c r="R23" s="28">
        <v>202416</v>
      </c>
      <c r="S23" s="28" t="s">
        <v>615</v>
      </c>
      <c r="T23" s="28" t="s">
        <v>616</v>
      </c>
      <c r="U23" s="28" t="s">
        <v>617</v>
      </c>
      <c r="V23" s="28" t="s">
        <v>618</v>
      </c>
      <c r="W23" s="28" t="s">
        <v>365</v>
      </c>
      <c r="X23" s="28" t="s">
        <v>265</v>
      </c>
      <c r="Y23" s="28" t="s">
        <v>366</v>
      </c>
      <c r="Z23" s="28" t="s">
        <v>204</v>
      </c>
      <c r="AC23" s="28" t="s">
        <v>384</v>
      </c>
      <c r="AD23" s="28" t="s">
        <v>212</v>
      </c>
      <c r="AE23" s="28" t="s">
        <v>385</v>
      </c>
      <c r="AF23" s="28">
        <v>182</v>
      </c>
      <c r="AG23" s="28" t="s">
        <v>561</v>
      </c>
      <c r="AH23" s="28" t="s">
        <v>246</v>
      </c>
      <c r="AI23" s="28" t="s">
        <v>386</v>
      </c>
      <c r="AJ23" s="31">
        <v>1</v>
      </c>
      <c r="AK23" s="28" t="s">
        <v>387</v>
      </c>
      <c r="AL23" s="32">
        <v>1</v>
      </c>
      <c r="AM23" s="28" t="s">
        <v>387</v>
      </c>
      <c r="AN23" s="33">
        <v>3</v>
      </c>
      <c r="AO23" s="28" t="s">
        <v>284</v>
      </c>
      <c r="AP23" s="28">
        <v>23090</v>
      </c>
      <c r="AQ23" s="28" t="s">
        <v>561</v>
      </c>
      <c r="AR23" s="28" t="s">
        <v>561</v>
      </c>
      <c r="AS23" s="28" t="s">
        <v>561</v>
      </c>
      <c r="AT23" s="28" t="s">
        <v>561</v>
      </c>
      <c r="AU23" s="28" t="s">
        <v>388</v>
      </c>
      <c r="AV23" s="28" t="s">
        <v>389</v>
      </c>
      <c r="AW23" s="28" t="s">
        <v>390</v>
      </c>
      <c r="AX23" s="28" t="s">
        <v>390</v>
      </c>
      <c r="AY23" s="28" t="s">
        <v>611</v>
      </c>
      <c r="AZ23" s="29">
        <v>45429</v>
      </c>
      <c r="BA23" s="29">
        <v>45439</v>
      </c>
      <c r="BB23" s="29">
        <v>45528</v>
      </c>
      <c r="BC23" s="34">
        <v>3162740.99</v>
      </c>
      <c r="BD23" s="34">
        <v>3668779.55</v>
      </c>
      <c r="BG23" s="28" t="s">
        <v>391</v>
      </c>
      <c r="BH23" s="28" t="s">
        <v>561</v>
      </c>
      <c r="BI23" s="28" t="s">
        <v>392</v>
      </c>
      <c r="BJ23" s="28" t="s">
        <v>393</v>
      </c>
      <c r="BK23" s="35">
        <f>(BD23*0.1)+1100633.87</f>
        <v>1467511.8250000002</v>
      </c>
      <c r="BL23" s="29">
        <v>45439</v>
      </c>
      <c r="BM23" s="29">
        <v>45528</v>
      </c>
      <c r="BN23" s="28" t="s">
        <v>619</v>
      </c>
      <c r="BQ23" s="28" t="s">
        <v>303</v>
      </c>
      <c r="BR23" s="28" t="s">
        <v>396</v>
      </c>
      <c r="BS23" s="28" t="s">
        <v>1030</v>
      </c>
      <c r="BT23" s="28" t="s">
        <v>397</v>
      </c>
      <c r="BU23" s="28" t="s">
        <v>1031</v>
      </c>
      <c r="BX23" s="28" t="s">
        <v>306</v>
      </c>
      <c r="BY23" s="28" t="s">
        <v>203</v>
      </c>
      <c r="CA23" s="28" t="s">
        <v>1020</v>
      </c>
      <c r="CG23" s="28" t="s">
        <v>398</v>
      </c>
      <c r="CH23" s="29">
        <v>45488</v>
      </c>
      <c r="CI23" s="28" t="s">
        <v>399</v>
      </c>
    </row>
    <row r="24" spans="1:87" s="28" customFormat="1" x14ac:dyDescent="0.25">
      <c r="A24" s="28">
        <v>2024</v>
      </c>
      <c r="B24" s="29">
        <v>45383</v>
      </c>
      <c r="C24" s="29">
        <v>45473</v>
      </c>
      <c r="D24" s="28" t="s">
        <v>191</v>
      </c>
      <c r="E24" s="28" t="s">
        <v>197</v>
      </c>
      <c r="F24" s="28" t="s">
        <v>200</v>
      </c>
      <c r="G24" s="28" t="s">
        <v>620</v>
      </c>
      <c r="H24" s="28" t="s">
        <v>203</v>
      </c>
      <c r="I24" s="28" t="s">
        <v>587</v>
      </c>
      <c r="J24" s="28" t="s">
        <v>565</v>
      </c>
      <c r="K24" s="28">
        <v>202417</v>
      </c>
      <c r="L24" s="30" t="s">
        <v>622</v>
      </c>
      <c r="M24" s="29">
        <v>45425</v>
      </c>
      <c r="N24" s="28" t="s">
        <v>623</v>
      </c>
      <c r="O24" s="28">
        <v>202417</v>
      </c>
      <c r="P24" s="29">
        <v>45428</v>
      </c>
      <c r="Q24" s="28">
        <v>202417</v>
      </c>
      <c r="R24" s="28">
        <v>202417</v>
      </c>
      <c r="S24" s="28" t="s">
        <v>634</v>
      </c>
      <c r="T24" s="28" t="s">
        <v>636</v>
      </c>
      <c r="U24" s="28" t="s">
        <v>637</v>
      </c>
      <c r="V24" s="28" t="s">
        <v>638</v>
      </c>
      <c r="AA24" s="28" t="s">
        <v>624</v>
      </c>
      <c r="AC24" s="28" t="s">
        <v>625</v>
      </c>
      <c r="AD24" s="28" t="s">
        <v>212</v>
      </c>
      <c r="AE24" s="28" t="s">
        <v>639</v>
      </c>
      <c r="AF24" s="28">
        <v>2420</v>
      </c>
      <c r="AG24" s="28" t="s">
        <v>561</v>
      </c>
      <c r="AH24" s="28" t="s">
        <v>237</v>
      </c>
      <c r="AI24" s="28" t="s">
        <v>559</v>
      </c>
      <c r="AJ24" s="31">
        <v>1</v>
      </c>
      <c r="AK24" s="28" t="s">
        <v>387</v>
      </c>
      <c r="AL24" s="32">
        <v>1</v>
      </c>
      <c r="AM24" s="28" t="s">
        <v>387</v>
      </c>
      <c r="AN24" s="33">
        <v>3</v>
      </c>
      <c r="AO24" s="28" t="s">
        <v>284</v>
      </c>
      <c r="AP24" s="28">
        <v>23060</v>
      </c>
      <c r="AQ24" s="28" t="s">
        <v>561</v>
      </c>
      <c r="AR24" s="28" t="s">
        <v>561</v>
      </c>
      <c r="AS24" s="28" t="s">
        <v>561</v>
      </c>
      <c r="AT24" s="28" t="s">
        <v>561</v>
      </c>
      <c r="AU24" s="28" t="s">
        <v>599</v>
      </c>
      <c r="AV24" s="28" t="s">
        <v>389</v>
      </c>
      <c r="AW24" s="28" t="s">
        <v>390</v>
      </c>
      <c r="AX24" s="28" t="s">
        <v>390</v>
      </c>
      <c r="AY24" s="28" t="s">
        <v>640</v>
      </c>
      <c r="AZ24" s="29">
        <v>45441</v>
      </c>
      <c r="BA24" s="29">
        <v>45453</v>
      </c>
      <c r="BB24" s="29">
        <v>45497</v>
      </c>
      <c r="BC24" s="34">
        <v>1474051.95</v>
      </c>
      <c r="BD24" s="34">
        <v>1709900.26</v>
      </c>
      <c r="BG24" s="28" t="s">
        <v>391</v>
      </c>
      <c r="BH24" s="28" t="s">
        <v>561</v>
      </c>
      <c r="BI24" s="28" t="s">
        <v>392</v>
      </c>
      <c r="BJ24" s="28" t="s">
        <v>653</v>
      </c>
      <c r="BK24" s="35">
        <f>(BD24*0.1)+854950.13</f>
        <v>1025940.156</v>
      </c>
      <c r="BL24" s="29">
        <v>45453</v>
      </c>
      <c r="BM24" s="29">
        <v>45497</v>
      </c>
      <c r="BN24" s="28" t="s">
        <v>641</v>
      </c>
      <c r="BQ24" s="28" t="s">
        <v>303</v>
      </c>
      <c r="BR24" s="28" t="s">
        <v>396</v>
      </c>
      <c r="BS24" s="28" t="s">
        <v>642</v>
      </c>
      <c r="BT24" s="28" t="s">
        <v>397</v>
      </c>
      <c r="BU24" s="28" t="s">
        <v>1056</v>
      </c>
      <c r="BX24" s="28" t="s">
        <v>306</v>
      </c>
      <c r="BY24" s="28" t="s">
        <v>203</v>
      </c>
      <c r="CA24" s="28" t="s">
        <v>1020</v>
      </c>
      <c r="CG24" s="28" t="s">
        <v>398</v>
      </c>
      <c r="CH24" s="29">
        <v>45488</v>
      </c>
      <c r="CI24" s="28" t="s">
        <v>399</v>
      </c>
    </row>
    <row r="25" spans="1:87" s="3" customFormat="1" x14ac:dyDescent="0.25">
      <c r="A25" s="3">
        <v>2024</v>
      </c>
      <c r="B25" s="5">
        <v>45383</v>
      </c>
      <c r="C25" s="5">
        <v>45473</v>
      </c>
      <c r="D25" s="3" t="s">
        <v>191</v>
      </c>
      <c r="E25" s="3" t="s">
        <v>197</v>
      </c>
      <c r="F25" s="3" t="s">
        <v>200</v>
      </c>
      <c r="G25" s="3" t="s">
        <v>643</v>
      </c>
      <c r="H25" s="3" t="s">
        <v>203</v>
      </c>
      <c r="I25" s="3" t="s">
        <v>587</v>
      </c>
      <c r="J25" s="3" t="s">
        <v>644</v>
      </c>
      <c r="K25" s="3">
        <v>202418</v>
      </c>
      <c r="L25" s="6" t="s">
        <v>622</v>
      </c>
      <c r="M25" s="5">
        <v>45425</v>
      </c>
      <c r="N25" s="3" t="s">
        <v>645</v>
      </c>
      <c r="O25" s="3">
        <v>202418</v>
      </c>
      <c r="P25" s="5">
        <v>45428</v>
      </c>
      <c r="Q25" s="3">
        <v>202418</v>
      </c>
      <c r="R25" s="3">
        <v>202418</v>
      </c>
      <c r="S25" s="3" t="s">
        <v>646</v>
      </c>
      <c r="T25" s="3" t="s">
        <v>647</v>
      </c>
      <c r="U25" s="3" t="s">
        <v>648</v>
      </c>
      <c r="V25" s="3" t="s">
        <v>649</v>
      </c>
      <c r="W25" s="3" t="s">
        <v>626</v>
      </c>
      <c r="X25" s="3" t="s">
        <v>627</v>
      </c>
      <c r="Y25" s="3" t="s">
        <v>628</v>
      </c>
      <c r="Z25" s="3" t="s">
        <v>204</v>
      </c>
      <c r="AC25" s="3" t="s">
        <v>650</v>
      </c>
      <c r="AD25" s="3" t="s">
        <v>212</v>
      </c>
      <c r="AE25" s="3" t="s">
        <v>289</v>
      </c>
      <c r="AF25" s="3">
        <v>1370</v>
      </c>
      <c r="AG25" s="3" t="s">
        <v>561</v>
      </c>
      <c r="AH25" s="3" t="s">
        <v>237</v>
      </c>
      <c r="AI25" s="3" t="s">
        <v>651</v>
      </c>
      <c r="AJ25" s="15">
        <v>1</v>
      </c>
      <c r="AK25" s="3" t="s">
        <v>387</v>
      </c>
      <c r="AL25" s="16">
        <v>1</v>
      </c>
      <c r="AM25" s="3" t="s">
        <v>387</v>
      </c>
      <c r="AN25" s="17">
        <v>3</v>
      </c>
      <c r="AO25" s="3" t="s">
        <v>284</v>
      </c>
      <c r="AP25" s="3">
        <v>23070</v>
      </c>
      <c r="AQ25" s="3" t="s">
        <v>561</v>
      </c>
      <c r="AR25" s="3" t="s">
        <v>561</v>
      </c>
      <c r="AS25" s="3" t="s">
        <v>561</v>
      </c>
      <c r="AT25" s="3" t="s">
        <v>561</v>
      </c>
      <c r="AU25" s="3" t="s">
        <v>599</v>
      </c>
      <c r="AV25" s="3" t="s">
        <v>389</v>
      </c>
      <c r="AW25" s="3" t="s">
        <v>390</v>
      </c>
      <c r="AX25" s="3" t="s">
        <v>390</v>
      </c>
      <c r="AY25" s="3" t="s">
        <v>652</v>
      </c>
      <c r="AZ25" s="5">
        <v>45441</v>
      </c>
      <c r="BA25" s="5">
        <v>45453</v>
      </c>
      <c r="BB25" s="5">
        <v>45497</v>
      </c>
      <c r="BC25" s="22">
        <v>2738003</v>
      </c>
      <c r="BD25" s="22">
        <v>3176083.48</v>
      </c>
      <c r="BG25" s="3" t="s">
        <v>391</v>
      </c>
      <c r="BH25" s="3" t="s">
        <v>561</v>
      </c>
      <c r="BI25" s="3" t="s">
        <v>392</v>
      </c>
      <c r="BJ25" s="3" t="s">
        <v>653</v>
      </c>
      <c r="BK25" s="14">
        <f>(BD25*0.1)+1588041.74</f>
        <v>1905650.088</v>
      </c>
      <c r="BL25" s="5">
        <v>45453</v>
      </c>
      <c r="BM25" s="5">
        <v>45497</v>
      </c>
      <c r="BN25" s="3" t="s">
        <v>654</v>
      </c>
      <c r="BQ25" s="3" t="s">
        <v>303</v>
      </c>
      <c r="BR25" s="3" t="s">
        <v>396</v>
      </c>
      <c r="BS25" s="3" t="s">
        <v>642</v>
      </c>
      <c r="BT25" s="3" t="s">
        <v>655</v>
      </c>
      <c r="BU25" s="3" t="s">
        <v>1057</v>
      </c>
      <c r="BX25" s="3" t="s">
        <v>306</v>
      </c>
      <c r="BY25" s="3" t="s">
        <v>203</v>
      </c>
      <c r="CA25" s="3" t="s">
        <v>1020</v>
      </c>
      <c r="CG25" s="3" t="s">
        <v>398</v>
      </c>
      <c r="CH25" s="5">
        <v>45488</v>
      </c>
      <c r="CI25" s="3" t="s">
        <v>399</v>
      </c>
    </row>
    <row r="26" spans="1:87" s="36" customFormat="1" x14ac:dyDescent="0.25">
      <c r="A26" s="36">
        <v>2024</v>
      </c>
      <c r="B26" s="37">
        <v>45383</v>
      </c>
      <c r="C26" s="37">
        <v>45473</v>
      </c>
      <c r="D26" s="36" t="s">
        <v>192</v>
      </c>
      <c r="E26" s="36" t="s">
        <v>197</v>
      </c>
      <c r="F26" s="36" t="s">
        <v>200</v>
      </c>
      <c r="G26" s="36" t="s">
        <v>659</v>
      </c>
      <c r="H26" s="36" t="s">
        <v>203</v>
      </c>
      <c r="I26" s="36" t="s">
        <v>587</v>
      </c>
      <c r="J26" s="36" t="s">
        <v>565</v>
      </c>
      <c r="K26" s="36">
        <v>202419</v>
      </c>
      <c r="L26" s="36" t="s">
        <v>660</v>
      </c>
      <c r="M26" s="37">
        <v>45432</v>
      </c>
      <c r="N26" s="36" t="s">
        <v>661</v>
      </c>
      <c r="O26" s="36">
        <v>202419</v>
      </c>
      <c r="P26" s="37">
        <v>45434</v>
      </c>
      <c r="Q26" s="36">
        <v>202419</v>
      </c>
      <c r="R26" s="36">
        <v>202419</v>
      </c>
      <c r="S26" s="36" t="s">
        <v>662</v>
      </c>
      <c r="T26" s="36" t="s">
        <v>663</v>
      </c>
      <c r="U26" s="42" t="s">
        <v>664</v>
      </c>
      <c r="V26" s="36" t="s">
        <v>665</v>
      </c>
      <c r="AA26" s="36" t="s">
        <v>666</v>
      </c>
      <c r="AC26" s="36" t="s">
        <v>667</v>
      </c>
      <c r="AD26" s="36" t="s">
        <v>212</v>
      </c>
      <c r="AE26" s="36" t="s">
        <v>668</v>
      </c>
      <c r="AF26" s="36">
        <v>2735</v>
      </c>
      <c r="AG26" s="36" t="s">
        <v>561</v>
      </c>
      <c r="AH26" s="36" t="s">
        <v>237</v>
      </c>
      <c r="AI26" s="36" t="s">
        <v>440</v>
      </c>
      <c r="AJ26" s="38">
        <v>1</v>
      </c>
      <c r="AK26" s="36" t="s">
        <v>387</v>
      </c>
      <c r="AL26" s="39">
        <v>1</v>
      </c>
      <c r="AM26" s="36" t="s">
        <v>387</v>
      </c>
      <c r="AN26" s="40">
        <v>3</v>
      </c>
      <c r="AO26" s="36" t="s">
        <v>284</v>
      </c>
      <c r="AP26" s="36">
        <v>23000</v>
      </c>
      <c r="AQ26" s="36" t="s">
        <v>561</v>
      </c>
      <c r="AR26" s="36" t="s">
        <v>561</v>
      </c>
      <c r="AS26" s="36" t="s">
        <v>561</v>
      </c>
      <c r="AT26" s="36" t="s">
        <v>561</v>
      </c>
      <c r="AU26" s="36" t="s">
        <v>599</v>
      </c>
      <c r="AV26" s="36" t="s">
        <v>389</v>
      </c>
      <c r="AW26" s="36" t="s">
        <v>390</v>
      </c>
      <c r="AX26" s="36" t="s">
        <v>390</v>
      </c>
      <c r="AY26" s="36" t="s">
        <v>659</v>
      </c>
      <c r="AZ26" s="37">
        <v>45442</v>
      </c>
      <c r="BA26" s="37">
        <v>45453</v>
      </c>
      <c r="BB26" s="37">
        <v>45497</v>
      </c>
      <c r="BC26" s="41">
        <v>1315624</v>
      </c>
      <c r="BD26" s="41">
        <v>1526123.84</v>
      </c>
      <c r="BG26" s="36" t="s">
        <v>391</v>
      </c>
      <c r="BH26" s="36" t="s">
        <v>561</v>
      </c>
      <c r="BI26" s="36" t="s">
        <v>392</v>
      </c>
      <c r="BJ26" s="36" t="s">
        <v>653</v>
      </c>
      <c r="BK26" s="43">
        <f>(BD26*0.1)+763061.92</f>
        <v>915674.304</v>
      </c>
      <c r="BL26" s="37">
        <v>45453</v>
      </c>
      <c r="BM26" s="37">
        <v>45497</v>
      </c>
      <c r="BN26" s="36" t="s">
        <v>669</v>
      </c>
      <c r="BQ26" s="36" t="s">
        <v>303</v>
      </c>
      <c r="BR26" s="36" t="s">
        <v>396</v>
      </c>
      <c r="BS26" s="36" t="s">
        <v>1021</v>
      </c>
      <c r="BT26" s="36" t="s">
        <v>1058</v>
      </c>
      <c r="BU26" s="36" t="s">
        <v>1059</v>
      </c>
      <c r="BX26" s="36" t="s">
        <v>306</v>
      </c>
      <c r="BY26" s="36" t="s">
        <v>203</v>
      </c>
      <c r="CA26" s="36" t="s">
        <v>1020</v>
      </c>
      <c r="CG26" s="36" t="s">
        <v>398</v>
      </c>
      <c r="CH26" s="37">
        <v>45488</v>
      </c>
      <c r="CI26" s="36" t="s">
        <v>399</v>
      </c>
    </row>
    <row r="27" spans="1:87" s="36" customFormat="1" x14ac:dyDescent="0.25">
      <c r="A27" s="36">
        <v>2024</v>
      </c>
      <c r="B27" s="37">
        <v>45383</v>
      </c>
      <c r="C27" s="37">
        <v>45473</v>
      </c>
      <c r="D27" s="36" t="s">
        <v>192</v>
      </c>
      <c r="E27" s="36" t="s">
        <v>197</v>
      </c>
      <c r="F27" s="36" t="s">
        <v>200</v>
      </c>
      <c r="G27" s="36" t="s">
        <v>673</v>
      </c>
      <c r="H27" s="36" t="s">
        <v>203</v>
      </c>
      <c r="I27" s="36" t="s">
        <v>587</v>
      </c>
      <c r="J27" s="36" t="s">
        <v>612</v>
      </c>
      <c r="K27" s="36">
        <v>202420</v>
      </c>
      <c r="L27" s="36" t="s">
        <v>674</v>
      </c>
      <c r="M27" s="37">
        <v>45432</v>
      </c>
      <c r="N27" s="36" t="s">
        <v>675</v>
      </c>
      <c r="O27" s="36">
        <v>202420</v>
      </c>
      <c r="P27" s="37">
        <v>45434</v>
      </c>
      <c r="Q27" s="36">
        <v>202420</v>
      </c>
      <c r="R27" s="36">
        <v>202420</v>
      </c>
      <c r="S27" s="36" t="s">
        <v>686</v>
      </c>
      <c r="T27" s="36" t="s">
        <v>687</v>
      </c>
      <c r="U27" s="36" t="s">
        <v>678</v>
      </c>
      <c r="V27" s="36" t="s">
        <v>679</v>
      </c>
      <c r="W27" s="36" t="s">
        <v>605</v>
      </c>
      <c r="X27" s="36" t="s">
        <v>1060</v>
      </c>
      <c r="Y27" s="36" t="s">
        <v>607</v>
      </c>
      <c r="Z27" s="36" t="s">
        <v>204</v>
      </c>
      <c r="AC27" s="36" t="s">
        <v>680</v>
      </c>
      <c r="AD27" s="36" t="s">
        <v>220</v>
      </c>
      <c r="AE27" s="36" t="s">
        <v>1061</v>
      </c>
      <c r="AF27" s="36" t="s">
        <v>439</v>
      </c>
      <c r="AG27" s="36" t="s">
        <v>561</v>
      </c>
      <c r="AH27" s="36" t="s">
        <v>237</v>
      </c>
      <c r="AI27" s="36" t="s">
        <v>1062</v>
      </c>
      <c r="AJ27" s="38">
        <v>1</v>
      </c>
      <c r="AK27" s="36" t="s">
        <v>387</v>
      </c>
      <c r="AL27" s="39">
        <v>1</v>
      </c>
      <c r="AM27" s="36" t="s">
        <v>387</v>
      </c>
      <c r="AN27" s="40">
        <v>3</v>
      </c>
      <c r="AO27" s="36" t="s">
        <v>284</v>
      </c>
      <c r="AP27" s="36">
        <v>23050</v>
      </c>
      <c r="AQ27" s="36" t="s">
        <v>561</v>
      </c>
      <c r="AR27" s="36" t="s">
        <v>561</v>
      </c>
      <c r="AS27" s="36" t="s">
        <v>561</v>
      </c>
      <c r="AT27" s="36" t="s">
        <v>561</v>
      </c>
      <c r="AU27" s="36" t="s">
        <v>599</v>
      </c>
      <c r="AV27" s="36" t="s">
        <v>389</v>
      </c>
      <c r="AW27" s="36" t="s">
        <v>390</v>
      </c>
      <c r="AX27" s="36" t="s">
        <v>390</v>
      </c>
      <c r="AY27" s="36" t="s">
        <v>673</v>
      </c>
      <c r="AZ27" s="37">
        <v>45442</v>
      </c>
      <c r="BA27" s="37">
        <v>45453</v>
      </c>
      <c r="BB27" s="37">
        <v>45497</v>
      </c>
      <c r="BC27" s="41">
        <v>1139610</v>
      </c>
      <c r="BD27" s="41">
        <v>1321947.6000000001</v>
      </c>
      <c r="BG27" s="36" t="s">
        <v>391</v>
      </c>
      <c r="BH27" s="36" t="s">
        <v>561</v>
      </c>
      <c r="BI27" s="36" t="s">
        <v>392</v>
      </c>
      <c r="BJ27" s="36" t="s">
        <v>681</v>
      </c>
      <c r="BK27" s="36">
        <f>(BD27*0.1)+660973.8</f>
        <v>793168.56</v>
      </c>
      <c r="BL27" s="37">
        <v>45453</v>
      </c>
      <c r="BM27" s="37">
        <v>45497</v>
      </c>
      <c r="BN27" s="36" t="s">
        <v>682</v>
      </c>
      <c r="BP27" s="36">
        <v>202420</v>
      </c>
      <c r="BQ27" s="36" t="s">
        <v>303</v>
      </c>
      <c r="BR27" s="36" t="s">
        <v>396</v>
      </c>
      <c r="BS27" s="36" t="s">
        <v>1030</v>
      </c>
      <c r="BT27" s="36" t="s">
        <v>584</v>
      </c>
      <c r="BU27" s="36" t="s">
        <v>1063</v>
      </c>
      <c r="BX27" s="36" t="s">
        <v>306</v>
      </c>
      <c r="BY27" s="36" t="s">
        <v>203</v>
      </c>
      <c r="CA27" s="36" t="s">
        <v>1020</v>
      </c>
      <c r="CG27" s="36" t="s">
        <v>398</v>
      </c>
      <c r="CH27" s="37">
        <v>45488</v>
      </c>
      <c r="CI27" s="36" t="s">
        <v>399</v>
      </c>
    </row>
    <row r="28" spans="1:87" s="36" customFormat="1" x14ac:dyDescent="0.25">
      <c r="A28" s="36">
        <v>2024</v>
      </c>
      <c r="B28" s="37">
        <v>45383</v>
      </c>
      <c r="C28" s="37">
        <v>45473</v>
      </c>
      <c r="D28" s="36" t="s">
        <v>192</v>
      </c>
      <c r="E28" s="36" t="s">
        <v>197</v>
      </c>
      <c r="F28" s="36" t="s">
        <v>200</v>
      </c>
      <c r="G28" s="36" t="s">
        <v>683</v>
      </c>
      <c r="H28" s="36" t="s">
        <v>203</v>
      </c>
      <c r="I28" s="36" t="s">
        <v>492</v>
      </c>
      <c r="J28" s="36" t="s">
        <v>612</v>
      </c>
      <c r="K28" s="36">
        <v>202421</v>
      </c>
      <c r="L28" s="36" t="s">
        <v>684</v>
      </c>
      <c r="M28" s="37">
        <v>45432</v>
      </c>
      <c r="N28" s="36" t="s">
        <v>685</v>
      </c>
      <c r="O28" s="36">
        <v>202421</v>
      </c>
      <c r="P28" s="37">
        <v>45434</v>
      </c>
      <c r="Q28" s="36">
        <v>202421</v>
      </c>
      <c r="R28" s="36">
        <v>202421</v>
      </c>
      <c r="S28" s="36" t="s">
        <v>676</v>
      </c>
      <c r="T28" s="42" t="s">
        <v>677</v>
      </c>
      <c r="U28" s="36" t="s">
        <v>688</v>
      </c>
      <c r="V28" s="36" t="s">
        <v>689</v>
      </c>
      <c r="W28" s="36" t="s">
        <v>670</v>
      </c>
      <c r="X28" s="36" t="s">
        <v>476</v>
      </c>
      <c r="Y28" s="36" t="s">
        <v>671</v>
      </c>
      <c r="Z28" s="36" t="s">
        <v>205</v>
      </c>
      <c r="AC28" s="36" t="s">
        <v>690</v>
      </c>
      <c r="AD28" s="36" t="s">
        <v>212</v>
      </c>
      <c r="AE28" s="36" t="s">
        <v>1064</v>
      </c>
      <c r="AF28" s="36">
        <v>1525</v>
      </c>
      <c r="AG28" s="36" t="s">
        <v>561</v>
      </c>
      <c r="AH28" s="36" t="s">
        <v>237</v>
      </c>
      <c r="AI28" s="36" t="s">
        <v>440</v>
      </c>
      <c r="AJ28" s="38">
        <v>1</v>
      </c>
      <c r="AK28" s="36" t="s">
        <v>387</v>
      </c>
      <c r="AL28" s="39">
        <v>1</v>
      </c>
      <c r="AM28" s="36" t="s">
        <v>387</v>
      </c>
      <c r="AN28" s="40">
        <v>3</v>
      </c>
      <c r="AO28" s="36" t="s">
        <v>284</v>
      </c>
      <c r="AP28" s="36">
        <v>23000</v>
      </c>
      <c r="AQ28" s="36" t="s">
        <v>561</v>
      </c>
      <c r="AR28" s="36" t="s">
        <v>561</v>
      </c>
      <c r="AS28" s="36" t="s">
        <v>561</v>
      </c>
      <c r="AT28" s="36" t="s">
        <v>561</v>
      </c>
      <c r="AU28" s="36" t="s">
        <v>599</v>
      </c>
      <c r="AV28" s="36" t="s">
        <v>389</v>
      </c>
      <c r="AW28" s="36" t="s">
        <v>390</v>
      </c>
      <c r="AX28" s="36" t="s">
        <v>390</v>
      </c>
      <c r="AY28" s="36" t="s">
        <v>683</v>
      </c>
      <c r="AZ28" s="37">
        <v>45442</v>
      </c>
      <c r="BA28" s="37">
        <v>45453</v>
      </c>
      <c r="BB28" s="37">
        <v>45497</v>
      </c>
      <c r="BC28" s="41">
        <v>488690</v>
      </c>
      <c r="BD28" s="41">
        <v>566880.4</v>
      </c>
      <c r="BG28" s="36" t="s">
        <v>391</v>
      </c>
      <c r="BH28" s="36" t="s">
        <v>561</v>
      </c>
      <c r="BI28" s="36" t="s">
        <v>392</v>
      </c>
      <c r="BJ28" s="36" t="s">
        <v>1065</v>
      </c>
      <c r="BK28" s="36">
        <f>(BD28*0.1)+283440.2</f>
        <v>340128.24</v>
      </c>
      <c r="BL28" s="37">
        <v>45453</v>
      </c>
      <c r="BM28" s="37">
        <v>45497</v>
      </c>
      <c r="BN28" s="36" t="s">
        <v>691</v>
      </c>
      <c r="BP28" s="36">
        <v>202421</v>
      </c>
      <c r="BQ28" s="36" t="s">
        <v>303</v>
      </c>
      <c r="BR28" s="36" t="s">
        <v>396</v>
      </c>
      <c r="BS28" s="36" t="s">
        <v>1030</v>
      </c>
      <c r="BT28" s="36" t="s">
        <v>584</v>
      </c>
      <c r="BU28" s="36" t="s">
        <v>1066</v>
      </c>
      <c r="BX28" s="36" t="s">
        <v>306</v>
      </c>
      <c r="BY28" s="36" t="s">
        <v>203</v>
      </c>
      <c r="CA28" s="36" t="s">
        <v>1020</v>
      </c>
      <c r="CG28" s="36" t="s">
        <v>398</v>
      </c>
      <c r="CH28" s="37">
        <v>45488</v>
      </c>
      <c r="CI28" s="36" t="s">
        <v>399</v>
      </c>
    </row>
    <row r="29" spans="1:87" s="36" customFormat="1" x14ac:dyDescent="0.25">
      <c r="A29" s="36">
        <v>2024</v>
      </c>
      <c r="B29" s="37">
        <v>45383</v>
      </c>
      <c r="C29" s="37">
        <v>45473</v>
      </c>
      <c r="D29" s="36" t="s">
        <v>192</v>
      </c>
      <c r="E29" s="36" t="s">
        <v>195</v>
      </c>
      <c r="F29" s="36" t="s">
        <v>200</v>
      </c>
      <c r="G29" s="36" t="s">
        <v>692</v>
      </c>
      <c r="H29" s="36" t="s">
        <v>203</v>
      </c>
      <c r="I29" s="36" t="s">
        <v>492</v>
      </c>
      <c r="J29" s="42" t="s">
        <v>693</v>
      </c>
      <c r="K29" s="36">
        <v>202422</v>
      </c>
      <c r="L29" s="36" t="s">
        <v>694</v>
      </c>
      <c r="M29" s="37">
        <v>45446</v>
      </c>
      <c r="N29" s="36" t="s">
        <v>695</v>
      </c>
      <c r="O29" s="36">
        <v>202422</v>
      </c>
      <c r="P29" s="37">
        <v>45448</v>
      </c>
      <c r="Q29" s="36">
        <v>202422</v>
      </c>
      <c r="R29" s="36">
        <v>202422</v>
      </c>
      <c r="S29" s="36" t="s">
        <v>696</v>
      </c>
      <c r="T29" s="36" t="s">
        <v>697</v>
      </c>
      <c r="U29" s="36" t="s">
        <v>698</v>
      </c>
      <c r="V29" s="36" t="s">
        <v>699</v>
      </c>
      <c r="AA29" s="36" t="s">
        <v>700</v>
      </c>
      <c r="AC29" s="36" t="s">
        <v>701</v>
      </c>
      <c r="AD29" s="36" t="s">
        <v>220</v>
      </c>
      <c r="AE29" s="36" t="s">
        <v>702</v>
      </c>
      <c r="AF29" s="36">
        <v>171</v>
      </c>
      <c r="AG29" s="36" t="s">
        <v>561</v>
      </c>
      <c r="AH29" s="36" t="s">
        <v>237</v>
      </c>
      <c r="AI29" s="36" t="s">
        <v>703</v>
      </c>
      <c r="AJ29" s="38">
        <v>1</v>
      </c>
      <c r="AK29" s="36" t="s">
        <v>387</v>
      </c>
      <c r="AL29" s="39">
        <v>1</v>
      </c>
      <c r="AM29" s="36" t="s">
        <v>387</v>
      </c>
      <c r="AN29" s="40">
        <v>3</v>
      </c>
      <c r="AO29" s="36" t="s">
        <v>284</v>
      </c>
      <c r="AP29" s="36">
        <v>23000</v>
      </c>
      <c r="AQ29" s="36" t="s">
        <v>561</v>
      </c>
      <c r="AR29" s="36" t="s">
        <v>561</v>
      </c>
      <c r="AS29" s="36" t="s">
        <v>561</v>
      </c>
      <c r="AT29" s="36" t="s">
        <v>561</v>
      </c>
      <c r="AU29" s="36" t="s">
        <v>388</v>
      </c>
      <c r="AV29" s="36" t="s">
        <v>389</v>
      </c>
      <c r="AW29" s="36" t="s">
        <v>390</v>
      </c>
      <c r="AX29" s="36" t="s">
        <v>390</v>
      </c>
      <c r="AY29" s="36" t="s">
        <v>692</v>
      </c>
      <c r="AZ29" s="37">
        <v>45456</v>
      </c>
      <c r="BA29" s="37">
        <v>45467</v>
      </c>
      <c r="BB29" s="37">
        <v>45526</v>
      </c>
      <c r="BC29" s="41">
        <v>1415158.15</v>
      </c>
      <c r="BD29" s="41">
        <v>1641583.45</v>
      </c>
      <c r="BG29" s="36" t="s">
        <v>391</v>
      </c>
      <c r="BH29" s="36" t="s">
        <v>561</v>
      </c>
      <c r="BI29" s="36" t="s">
        <v>392</v>
      </c>
      <c r="BJ29" s="36" t="s">
        <v>393</v>
      </c>
      <c r="BK29" s="36">
        <f>(BD29*0.1)+492475.04</f>
        <v>656633.38500000001</v>
      </c>
      <c r="BL29" s="37">
        <v>45467</v>
      </c>
      <c r="BM29" s="37">
        <v>45526</v>
      </c>
      <c r="BN29" s="36" t="s">
        <v>704</v>
      </c>
      <c r="BQ29" s="36" t="s">
        <v>303</v>
      </c>
      <c r="BR29" s="36" t="s">
        <v>396</v>
      </c>
      <c r="BS29" s="36" t="s">
        <v>1021</v>
      </c>
      <c r="BT29" s="36" t="s">
        <v>397</v>
      </c>
      <c r="BU29" s="36" t="s">
        <v>1067</v>
      </c>
      <c r="BX29" s="36" t="s">
        <v>306</v>
      </c>
      <c r="BY29" s="36" t="s">
        <v>203</v>
      </c>
      <c r="CA29" s="36" t="s">
        <v>1020</v>
      </c>
      <c r="CG29" s="36" t="s">
        <v>398</v>
      </c>
      <c r="CH29" s="37">
        <v>45488</v>
      </c>
      <c r="CI29" s="36" t="s">
        <v>399</v>
      </c>
    </row>
    <row r="30" spans="1:87" s="36" customFormat="1" x14ac:dyDescent="0.25">
      <c r="A30" s="36">
        <v>2024</v>
      </c>
      <c r="B30" s="37">
        <v>45383</v>
      </c>
      <c r="C30" s="37">
        <v>45473</v>
      </c>
      <c r="D30" s="36" t="s">
        <v>192</v>
      </c>
      <c r="E30" s="36" t="s">
        <v>195</v>
      </c>
      <c r="F30" s="36" t="s">
        <v>200</v>
      </c>
      <c r="G30" s="36" t="s">
        <v>710</v>
      </c>
      <c r="H30" s="36" t="s">
        <v>203</v>
      </c>
      <c r="I30" s="36" t="s">
        <v>492</v>
      </c>
      <c r="J30" s="36" t="s">
        <v>711</v>
      </c>
      <c r="K30" s="36">
        <v>202423</v>
      </c>
      <c r="L30" s="36" t="s">
        <v>712</v>
      </c>
      <c r="M30" s="37">
        <v>45446</v>
      </c>
      <c r="N30" s="36" t="s">
        <v>713</v>
      </c>
      <c r="O30" s="36">
        <v>202423</v>
      </c>
      <c r="P30" s="37">
        <v>45448</v>
      </c>
      <c r="Q30" s="36">
        <v>202423</v>
      </c>
      <c r="R30" s="36">
        <v>202423</v>
      </c>
      <c r="S30" s="36" t="s">
        <v>715</v>
      </c>
      <c r="T30" s="36" t="s">
        <v>714</v>
      </c>
      <c r="U30" s="36" t="s">
        <v>716</v>
      </c>
      <c r="V30" s="36" t="s">
        <v>717</v>
      </c>
      <c r="AA30" s="36" t="s">
        <v>706</v>
      </c>
      <c r="AC30" s="36" t="s">
        <v>718</v>
      </c>
      <c r="AD30" s="36" t="s">
        <v>212</v>
      </c>
      <c r="AE30" s="36" t="s">
        <v>1068</v>
      </c>
      <c r="AF30" s="36">
        <v>1990</v>
      </c>
      <c r="AG30" s="36" t="s">
        <v>561</v>
      </c>
      <c r="AH30" s="36" t="s">
        <v>237</v>
      </c>
      <c r="AI30" s="36" t="s">
        <v>732</v>
      </c>
      <c r="AJ30" s="38">
        <v>1</v>
      </c>
      <c r="AK30" s="36" t="s">
        <v>387</v>
      </c>
      <c r="AL30" s="39">
        <v>1</v>
      </c>
      <c r="AM30" s="36" t="s">
        <v>387</v>
      </c>
      <c r="AN30" s="40">
        <v>3</v>
      </c>
      <c r="AO30" s="36" t="s">
        <v>284</v>
      </c>
      <c r="AP30" s="36">
        <v>23020</v>
      </c>
      <c r="AQ30" s="36" t="s">
        <v>561</v>
      </c>
      <c r="AR30" s="36" t="s">
        <v>561</v>
      </c>
      <c r="AS30" s="36" t="s">
        <v>561</v>
      </c>
      <c r="AT30" s="36" t="s">
        <v>561</v>
      </c>
      <c r="AU30" s="36" t="s">
        <v>388</v>
      </c>
      <c r="AV30" s="36" t="s">
        <v>389</v>
      </c>
      <c r="AW30" s="36" t="s">
        <v>390</v>
      </c>
      <c r="AX30" s="36" t="s">
        <v>390</v>
      </c>
      <c r="AY30" s="36" t="s">
        <v>710</v>
      </c>
      <c r="AZ30" s="37">
        <v>45456</v>
      </c>
      <c r="BA30" s="37">
        <v>45467</v>
      </c>
      <c r="BB30" s="37">
        <v>45526</v>
      </c>
      <c r="BC30" s="41">
        <v>1045667.54</v>
      </c>
      <c r="BD30" s="41">
        <v>1212974.3500000001</v>
      </c>
      <c r="BG30" s="36" t="s">
        <v>391</v>
      </c>
      <c r="BH30" s="36" t="s">
        <v>561</v>
      </c>
      <c r="BI30" s="36" t="s">
        <v>392</v>
      </c>
      <c r="BJ30" s="36" t="s">
        <v>393</v>
      </c>
      <c r="BK30" s="36">
        <f>(BD30*0.1)+363892.31</f>
        <v>485189.745</v>
      </c>
      <c r="BL30" s="37">
        <v>45467</v>
      </c>
      <c r="BM30" s="37">
        <v>45526</v>
      </c>
      <c r="BN30" s="42" t="s">
        <v>719</v>
      </c>
      <c r="BQ30" s="36" t="s">
        <v>303</v>
      </c>
      <c r="BR30" s="36" t="s">
        <v>396</v>
      </c>
      <c r="BS30" s="36" t="s">
        <v>1021</v>
      </c>
      <c r="BT30" s="36" t="s">
        <v>1029</v>
      </c>
      <c r="BU30" s="36" t="s">
        <v>1069</v>
      </c>
      <c r="BX30" s="36" t="s">
        <v>306</v>
      </c>
      <c r="BY30" s="36" t="s">
        <v>203</v>
      </c>
      <c r="CA30" s="36" t="s">
        <v>1020</v>
      </c>
      <c r="CG30" s="36" t="s">
        <v>398</v>
      </c>
      <c r="CH30" s="37">
        <v>45488</v>
      </c>
      <c r="CI30" s="36" t="s">
        <v>399</v>
      </c>
    </row>
    <row r="31" spans="1:87" s="36" customFormat="1" x14ac:dyDescent="0.25">
      <c r="A31" s="36">
        <v>2024</v>
      </c>
      <c r="B31" s="37">
        <v>45383</v>
      </c>
      <c r="C31" s="37">
        <v>45473</v>
      </c>
      <c r="D31" s="36" t="s">
        <v>192</v>
      </c>
      <c r="E31" s="36" t="s">
        <v>195</v>
      </c>
      <c r="F31" s="36" t="s">
        <v>200</v>
      </c>
      <c r="G31" s="36" t="s">
        <v>723</v>
      </c>
      <c r="H31" s="36" t="s">
        <v>203</v>
      </c>
      <c r="I31" s="36" t="s">
        <v>492</v>
      </c>
      <c r="J31" s="36" t="s">
        <v>724</v>
      </c>
      <c r="K31" s="36">
        <v>202424</v>
      </c>
      <c r="L31" s="36" t="s">
        <v>725</v>
      </c>
      <c r="M31" s="37">
        <v>45446</v>
      </c>
      <c r="N31" s="36" t="s">
        <v>726</v>
      </c>
      <c r="O31" s="36">
        <v>202424</v>
      </c>
      <c r="P31" s="37">
        <v>45448</v>
      </c>
      <c r="Q31" s="36">
        <v>202424</v>
      </c>
      <c r="R31" s="36">
        <v>202424</v>
      </c>
      <c r="S31" s="36" t="s">
        <v>727</v>
      </c>
      <c r="T31" s="36" t="s">
        <v>728</v>
      </c>
      <c r="U31" s="36" t="s">
        <v>729</v>
      </c>
      <c r="V31" s="36" t="s">
        <v>730</v>
      </c>
      <c r="AA31" s="36" t="s">
        <v>707</v>
      </c>
      <c r="AC31" s="36" t="s">
        <v>731</v>
      </c>
      <c r="AD31" s="36" t="s">
        <v>212</v>
      </c>
      <c r="AE31" s="36" t="s">
        <v>289</v>
      </c>
      <c r="AF31" s="36">
        <v>1510</v>
      </c>
      <c r="AG31" s="36" t="s">
        <v>561</v>
      </c>
      <c r="AH31" s="36" t="s">
        <v>237</v>
      </c>
      <c r="AI31" s="36" t="s">
        <v>733</v>
      </c>
      <c r="AJ31" s="38">
        <v>1</v>
      </c>
      <c r="AK31" s="36" t="s">
        <v>387</v>
      </c>
      <c r="AL31" s="39">
        <v>1</v>
      </c>
      <c r="AM31" s="36" t="s">
        <v>387</v>
      </c>
      <c r="AN31" s="40">
        <v>3</v>
      </c>
      <c r="AO31" s="36" t="s">
        <v>284</v>
      </c>
      <c r="AP31" s="36">
        <v>23040</v>
      </c>
      <c r="AQ31" s="36" t="s">
        <v>561</v>
      </c>
      <c r="AR31" s="36" t="s">
        <v>561</v>
      </c>
      <c r="AS31" s="36" t="s">
        <v>561</v>
      </c>
      <c r="AT31" s="36" t="s">
        <v>561</v>
      </c>
      <c r="AU31" s="36" t="s">
        <v>388</v>
      </c>
      <c r="AV31" s="36" t="s">
        <v>389</v>
      </c>
      <c r="AW31" s="36" t="s">
        <v>390</v>
      </c>
      <c r="AX31" s="36" t="s">
        <v>390</v>
      </c>
      <c r="AY31" s="36" t="s">
        <v>723</v>
      </c>
      <c r="AZ31" s="37">
        <v>45456</v>
      </c>
      <c r="BA31" s="37">
        <v>45467</v>
      </c>
      <c r="BB31" s="37">
        <v>45526</v>
      </c>
      <c r="BC31" s="41">
        <v>1796683.01</v>
      </c>
      <c r="BD31" s="41">
        <v>2084152.29</v>
      </c>
      <c r="BG31" s="36" t="s">
        <v>391</v>
      </c>
      <c r="BH31" s="36" t="s">
        <v>561</v>
      </c>
      <c r="BI31" s="36" t="s">
        <v>392</v>
      </c>
      <c r="BJ31" s="36" t="s">
        <v>393</v>
      </c>
      <c r="BK31" s="36">
        <f>(BD31*0.1)+625245.69</f>
        <v>833660.91899999999</v>
      </c>
      <c r="BL31" s="37">
        <v>45467</v>
      </c>
      <c r="BM31" s="37">
        <v>45526</v>
      </c>
      <c r="BN31" s="36" t="s">
        <v>734</v>
      </c>
      <c r="BQ31" s="36" t="s">
        <v>303</v>
      </c>
      <c r="BR31" s="36" t="s">
        <v>396</v>
      </c>
      <c r="BS31" s="36" t="s">
        <v>1021</v>
      </c>
      <c r="BT31" s="36" t="s">
        <v>1029</v>
      </c>
      <c r="BU31" s="36" t="s">
        <v>1070</v>
      </c>
      <c r="BX31" s="36" t="s">
        <v>306</v>
      </c>
      <c r="BY31" s="36" t="s">
        <v>203</v>
      </c>
      <c r="CA31" s="36" t="s">
        <v>1020</v>
      </c>
      <c r="CG31" s="36" t="s">
        <v>398</v>
      </c>
      <c r="CH31" s="37">
        <v>45488</v>
      </c>
      <c r="CI31" s="36" t="s">
        <v>399</v>
      </c>
    </row>
    <row r="32" spans="1:87" s="36" customFormat="1" x14ac:dyDescent="0.25">
      <c r="A32" s="36">
        <v>2024</v>
      </c>
      <c r="B32" s="37">
        <v>45383</v>
      </c>
      <c r="C32" s="37">
        <v>45473</v>
      </c>
      <c r="D32" s="36" t="s">
        <v>192</v>
      </c>
      <c r="E32" s="36" t="s">
        <v>195</v>
      </c>
      <c r="F32" s="36" t="s">
        <v>200</v>
      </c>
      <c r="G32" s="36" t="s">
        <v>735</v>
      </c>
      <c r="H32" s="36" t="s">
        <v>203</v>
      </c>
      <c r="I32" s="36" t="s">
        <v>492</v>
      </c>
      <c r="J32" s="36" t="s">
        <v>736</v>
      </c>
      <c r="K32" s="36">
        <v>202425</v>
      </c>
      <c r="L32" s="36" t="s">
        <v>737</v>
      </c>
      <c r="M32" s="37">
        <v>45446</v>
      </c>
      <c r="N32" s="36" t="s">
        <v>738</v>
      </c>
      <c r="O32" s="36">
        <v>202425</v>
      </c>
      <c r="P32" s="37">
        <v>45448</v>
      </c>
      <c r="Q32" s="36">
        <v>202425</v>
      </c>
      <c r="R32" s="36">
        <v>202425</v>
      </c>
      <c r="S32" s="36" t="s">
        <v>739</v>
      </c>
      <c r="T32" s="36" t="s">
        <v>740</v>
      </c>
      <c r="U32" s="36" t="s">
        <v>741</v>
      </c>
      <c r="V32" s="36" t="s">
        <v>742</v>
      </c>
      <c r="AA32" s="36" t="s">
        <v>705</v>
      </c>
      <c r="AC32" s="36" t="s">
        <v>743</v>
      </c>
      <c r="AD32" s="36" t="s">
        <v>212</v>
      </c>
      <c r="AE32" s="36" t="s">
        <v>1071</v>
      </c>
      <c r="AF32" s="36">
        <v>260</v>
      </c>
      <c r="AG32" s="36" t="s">
        <v>561</v>
      </c>
      <c r="AH32" s="36" t="s">
        <v>237</v>
      </c>
      <c r="AI32" s="36" t="s">
        <v>744</v>
      </c>
      <c r="AJ32" s="38">
        <v>1</v>
      </c>
      <c r="AK32" s="36" t="s">
        <v>387</v>
      </c>
      <c r="AL32" s="39">
        <v>1</v>
      </c>
      <c r="AM32" s="36" t="s">
        <v>387</v>
      </c>
      <c r="AN32" s="40">
        <v>3</v>
      </c>
      <c r="AO32" s="36" t="s">
        <v>284</v>
      </c>
      <c r="AP32" s="36">
        <v>23084</v>
      </c>
      <c r="AQ32" s="36" t="s">
        <v>561</v>
      </c>
      <c r="AR32" s="36" t="s">
        <v>561</v>
      </c>
      <c r="AS32" s="36" t="s">
        <v>561</v>
      </c>
      <c r="AT32" s="36" t="s">
        <v>561</v>
      </c>
      <c r="AU32" s="36" t="s">
        <v>388</v>
      </c>
      <c r="AV32" s="36" t="s">
        <v>389</v>
      </c>
      <c r="AW32" s="36" t="s">
        <v>390</v>
      </c>
      <c r="AX32" s="36" t="s">
        <v>390</v>
      </c>
      <c r="AY32" s="36" t="s">
        <v>735</v>
      </c>
      <c r="AZ32" s="37">
        <v>45456</v>
      </c>
      <c r="BA32" s="37">
        <v>45467</v>
      </c>
      <c r="BB32" s="37">
        <v>45526</v>
      </c>
      <c r="BC32" s="41">
        <v>1659007.56</v>
      </c>
      <c r="BD32" s="41">
        <v>1924448.77</v>
      </c>
      <c r="BG32" s="36" t="s">
        <v>391</v>
      </c>
      <c r="BH32" s="36" t="s">
        <v>561</v>
      </c>
      <c r="BI32" s="36" t="s">
        <v>392</v>
      </c>
      <c r="BJ32" s="36" t="s">
        <v>393</v>
      </c>
      <c r="BK32" s="36">
        <f>(BD32*0.1)+577334.63</f>
        <v>769779.50699999998</v>
      </c>
      <c r="BL32" s="37">
        <v>45467</v>
      </c>
      <c r="BM32" s="37">
        <v>45526</v>
      </c>
      <c r="BN32" s="36" t="s">
        <v>745</v>
      </c>
      <c r="BQ32" s="36" t="s">
        <v>303</v>
      </c>
      <c r="BR32" s="36" t="s">
        <v>396</v>
      </c>
      <c r="BS32" s="36" t="s">
        <v>1021</v>
      </c>
      <c r="BT32" s="36" t="s">
        <v>746</v>
      </c>
      <c r="BU32" s="36" t="s">
        <v>1072</v>
      </c>
      <c r="BX32" s="36" t="s">
        <v>306</v>
      </c>
      <c r="BY32" s="36" t="s">
        <v>203</v>
      </c>
      <c r="CA32" s="36" t="s">
        <v>1020</v>
      </c>
      <c r="CG32" s="36" t="s">
        <v>398</v>
      </c>
      <c r="CH32" s="37">
        <v>45488</v>
      </c>
      <c r="CI32" s="36" t="s">
        <v>399</v>
      </c>
    </row>
    <row r="33" spans="1:87" s="36" customFormat="1" x14ac:dyDescent="0.25">
      <c r="A33" s="36">
        <v>2024</v>
      </c>
      <c r="B33" s="37">
        <v>45383</v>
      </c>
      <c r="C33" s="37">
        <v>45473</v>
      </c>
      <c r="D33" s="36" t="s">
        <v>192</v>
      </c>
      <c r="E33" s="36" t="s">
        <v>195</v>
      </c>
      <c r="F33" s="36" t="s">
        <v>200</v>
      </c>
      <c r="G33" s="36" t="s">
        <v>747</v>
      </c>
      <c r="H33" s="36" t="s">
        <v>203</v>
      </c>
      <c r="I33" s="36" t="s">
        <v>492</v>
      </c>
      <c r="J33" s="36" t="s">
        <v>748</v>
      </c>
      <c r="K33" s="36">
        <v>202426</v>
      </c>
      <c r="L33" s="36" t="s">
        <v>749</v>
      </c>
      <c r="M33" s="37">
        <v>45446</v>
      </c>
      <c r="N33" s="36" t="s">
        <v>750</v>
      </c>
      <c r="O33" s="36">
        <v>202426</v>
      </c>
      <c r="P33" s="37">
        <v>45448</v>
      </c>
      <c r="Q33" s="36">
        <v>202426</v>
      </c>
      <c r="R33" s="36">
        <v>202426</v>
      </c>
      <c r="S33" s="36" t="s">
        <v>751</v>
      </c>
      <c r="T33" s="36" t="s">
        <v>752</v>
      </c>
      <c r="U33" s="36" t="s">
        <v>753</v>
      </c>
      <c r="V33" s="36" t="s">
        <v>754</v>
      </c>
      <c r="W33" s="36" t="s">
        <v>475</v>
      </c>
      <c r="X33" s="36" t="s">
        <v>476</v>
      </c>
      <c r="Y33" s="36" t="s">
        <v>1048</v>
      </c>
      <c r="Z33" s="36" t="s">
        <v>205</v>
      </c>
      <c r="AC33" s="36" t="s">
        <v>549</v>
      </c>
      <c r="AD33" s="36" t="s">
        <v>212</v>
      </c>
      <c r="AE33" s="36" t="s">
        <v>1049</v>
      </c>
      <c r="AF33" s="36">
        <v>200</v>
      </c>
      <c r="AG33" s="36" t="s">
        <v>561</v>
      </c>
      <c r="AH33" s="36" t="s">
        <v>237</v>
      </c>
      <c r="AI33" s="36" t="s">
        <v>440</v>
      </c>
      <c r="AJ33" s="38">
        <v>1</v>
      </c>
      <c r="AK33" s="36" t="s">
        <v>1050</v>
      </c>
      <c r="AL33" s="39">
        <v>1</v>
      </c>
      <c r="AM33" s="36" t="s">
        <v>571</v>
      </c>
      <c r="AN33" s="40">
        <v>3</v>
      </c>
      <c r="AO33" s="36" t="s">
        <v>284</v>
      </c>
      <c r="AP33" s="36">
        <v>23600</v>
      </c>
      <c r="AQ33" s="36" t="s">
        <v>561</v>
      </c>
      <c r="AR33" s="36" t="s">
        <v>561</v>
      </c>
      <c r="AS33" s="36" t="s">
        <v>561</v>
      </c>
      <c r="AT33" s="36" t="s">
        <v>561</v>
      </c>
      <c r="AU33" s="36" t="s">
        <v>388</v>
      </c>
      <c r="AV33" s="36" t="s">
        <v>389</v>
      </c>
      <c r="AW33" s="36" t="s">
        <v>390</v>
      </c>
      <c r="AX33" s="36" t="s">
        <v>390</v>
      </c>
      <c r="AY33" s="36" t="s">
        <v>747</v>
      </c>
      <c r="AZ33" s="37">
        <v>45456</v>
      </c>
      <c r="BA33" s="37">
        <v>45467</v>
      </c>
      <c r="BB33" s="37">
        <v>45556</v>
      </c>
      <c r="BC33" s="41">
        <v>3252337.01</v>
      </c>
      <c r="BD33" s="41">
        <v>3772710.93</v>
      </c>
      <c r="BG33" s="36" t="s">
        <v>391</v>
      </c>
      <c r="BH33" s="36" t="s">
        <v>561</v>
      </c>
      <c r="BI33" s="36" t="s">
        <v>392</v>
      </c>
      <c r="BJ33" s="36" t="s">
        <v>393</v>
      </c>
      <c r="BK33" s="36">
        <f>(BD33*0.1)+1131813.28</f>
        <v>1509084.3730000001</v>
      </c>
      <c r="BL33" s="37">
        <v>45467</v>
      </c>
      <c r="BM33" s="37">
        <v>45556</v>
      </c>
      <c r="BN33" s="36" t="s">
        <v>755</v>
      </c>
      <c r="BQ33" s="36" t="s">
        <v>303</v>
      </c>
      <c r="BR33" s="36" t="s">
        <v>396</v>
      </c>
      <c r="BS33" s="36" t="s">
        <v>1021</v>
      </c>
      <c r="BT33" s="36" t="s">
        <v>756</v>
      </c>
      <c r="BU33" s="36" t="s">
        <v>1073</v>
      </c>
      <c r="BX33" s="36" t="s">
        <v>306</v>
      </c>
      <c r="BY33" s="36" t="s">
        <v>203</v>
      </c>
      <c r="CA33" s="36" t="s">
        <v>1020</v>
      </c>
      <c r="CG33" s="36" t="s">
        <v>398</v>
      </c>
      <c r="CH33" s="37">
        <v>45488</v>
      </c>
      <c r="CI33" s="36" t="s">
        <v>399</v>
      </c>
    </row>
    <row r="34" spans="1:87" s="36" customFormat="1" x14ac:dyDescent="0.25">
      <c r="A34" s="36">
        <v>2024</v>
      </c>
      <c r="B34" s="37">
        <v>45383</v>
      </c>
      <c r="C34" s="37">
        <v>45473</v>
      </c>
      <c r="D34" s="36" t="s">
        <v>191</v>
      </c>
      <c r="E34" s="36" t="s">
        <v>195</v>
      </c>
      <c r="F34" s="36" t="s">
        <v>200</v>
      </c>
      <c r="G34" s="36" t="s">
        <v>761</v>
      </c>
      <c r="H34" s="36" t="s">
        <v>203</v>
      </c>
      <c r="I34" s="36" t="s">
        <v>492</v>
      </c>
      <c r="J34" s="36" t="s">
        <v>762</v>
      </c>
      <c r="K34" s="36">
        <v>202427</v>
      </c>
      <c r="L34" s="36" t="s">
        <v>763</v>
      </c>
      <c r="M34" s="37">
        <v>45447</v>
      </c>
      <c r="N34" s="36" t="s">
        <v>764</v>
      </c>
      <c r="O34" s="36">
        <v>202427</v>
      </c>
      <c r="P34" s="37">
        <v>45450</v>
      </c>
      <c r="Q34" s="36">
        <v>202427</v>
      </c>
      <c r="R34" s="36">
        <v>202427</v>
      </c>
      <c r="S34" s="36" t="s">
        <v>765</v>
      </c>
      <c r="T34" s="36" t="s">
        <v>766</v>
      </c>
      <c r="U34" s="36" t="s">
        <v>767</v>
      </c>
      <c r="V34" s="36" t="s">
        <v>768</v>
      </c>
      <c r="AA34" s="36" t="s">
        <v>769</v>
      </c>
      <c r="AC34" s="36" t="s">
        <v>770</v>
      </c>
      <c r="AD34" s="36" t="s">
        <v>212</v>
      </c>
      <c r="AE34" s="36" t="s">
        <v>771</v>
      </c>
      <c r="AF34" s="36">
        <v>4765</v>
      </c>
      <c r="AG34" s="36" t="s">
        <v>561</v>
      </c>
      <c r="AH34" s="36" t="s">
        <v>237</v>
      </c>
      <c r="AI34" s="36" t="s">
        <v>481</v>
      </c>
      <c r="AJ34" s="38">
        <v>1</v>
      </c>
      <c r="AK34" s="36" t="s">
        <v>387</v>
      </c>
      <c r="AL34" s="39">
        <v>1</v>
      </c>
      <c r="AM34" s="36" t="s">
        <v>387</v>
      </c>
      <c r="AN34" s="40">
        <v>3</v>
      </c>
      <c r="AO34" s="36" t="s">
        <v>284</v>
      </c>
      <c r="AP34" s="36">
        <v>23060</v>
      </c>
      <c r="AQ34" s="36" t="s">
        <v>561</v>
      </c>
      <c r="AR34" s="36" t="s">
        <v>561</v>
      </c>
      <c r="AS34" s="36" t="s">
        <v>561</v>
      </c>
      <c r="AT34" s="36" t="s">
        <v>561</v>
      </c>
      <c r="AU34" s="36" t="s">
        <v>499</v>
      </c>
      <c r="AV34" s="36" t="s">
        <v>389</v>
      </c>
      <c r="AW34" s="36" t="s">
        <v>390</v>
      </c>
      <c r="AX34" s="36" t="s">
        <v>390</v>
      </c>
      <c r="AY34" s="36" t="s">
        <v>772</v>
      </c>
      <c r="AZ34" s="37">
        <v>45463</v>
      </c>
      <c r="BA34" s="37">
        <v>45474</v>
      </c>
      <c r="BB34" s="37">
        <v>45563</v>
      </c>
      <c r="BC34" s="41">
        <v>5621999.9299999997</v>
      </c>
      <c r="BD34" s="41">
        <v>6521519.9199999999</v>
      </c>
      <c r="BG34" s="36" t="s">
        <v>391</v>
      </c>
      <c r="BH34" s="36" t="s">
        <v>561</v>
      </c>
      <c r="BI34" s="36" t="s">
        <v>392</v>
      </c>
      <c r="BJ34" s="36" t="s">
        <v>393</v>
      </c>
      <c r="BK34" s="36">
        <f>(BD34*0.1)+1956455.98</f>
        <v>2608607.9720000001</v>
      </c>
      <c r="BL34" s="37">
        <v>45474</v>
      </c>
      <c r="BM34" s="37">
        <v>45563</v>
      </c>
      <c r="BN34" s="36" t="s">
        <v>773</v>
      </c>
      <c r="BQ34" s="36" t="s">
        <v>303</v>
      </c>
      <c r="BR34" s="36" t="s">
        <v>396</v>
      </c>
      <c r="BS34" s="36" t="s">
        <v>1021</v>
      </c>
      <c r="BT34" s="36" t="s">
        <v>397</v>
      </c>
      <c r="BU34" s="36" t="s">
        <v>1074</v>
      </c>
      <c r="BX34" s="36" t="s">
        <v>306</v>
      </c>
      <c r="BY34" s="36" t="s">
        <v>203</v>
      </c>
      <c r="CA34" s="36" t="s">
        <v>1020</v>
      </c>
      <c r="CG34" s="36" t="s">
        <v>398</v>
      </c>
      <c r="CH34" s="37">
        <v>45488</v>
      </c>
      <c r="CI34" s="36" t="s">
        <v>399</v>
      </c>
    </row>
    <row r="35" spans="1:87" s="36" customFormat="1" x14ac:dyDescent="0.25">
      <c r="A35" s="36">
        <v>2024</v>
      </c>
      <c r="B35" s="37">
        <v>45383</v>
      </c>
      <c r="C35" s="37">
        <v>45473</v>
      </c>
      <c r="D35" s="36" t="s">
        <v>191</v>
      </c>
      <c r="E35" s="36" t="s">
        <v>195</v>
      </c>
      <c r="F35" s="36" t="s">
        <v>200</v>
      </c>
      <c r="G35" s="36" t="s">
        <v>778</v>
      </c>
      <c r="H35" s="36" t="s">
        <v>203</v>
      </c>
      <c r="I35" s="36" t="s">
        <v>492</v>
      </c>
      <c r="J35" s="36" t="s">
        <v>779</v>
      </c>
      <c r="K35" s="36">
        <v>202428</v>
      </c>
      <c r="L35" s="36" t="s">
        <v>763</v>
      </c>
      <c r="M35" s="37">
        <v>45447</v>
      </c>
      <c r="N35" s="36" t="s">
        <v>780</v>
      </c>
      <c r="O35" s="36">
        <v>202428</v>
      </c>
      <c r="P35" s="37">
        <v>45450</v>
      </c>
      <c r="R35" s="36">
        <v>202428</v>
      </c>
      <c r="S35" s="36" t="s">
        <v>781</v>
      </c>
      <c r="T35" s="36" t="s">
        <v>782</v>
      </c>
      <c r="U35" s="36" t="s">
        <v>783</v>
      </c>
      <c r="V35" s="36" t="s">
        <v>784</v>
      </c>
      <c r="AA35" s="36" t="s">
        <v>777</v>
      </c>
      <c r="AC35" s="36" t="s">
        <v>770</v>
      </c>
      <c r="AD35" s="36" t="s">
        <v>212</v>
      </c>
      <c r="AE35" s="36" t="s">
        <v>468</v>
      </c>
      <c r="AF35" s="36">
        <v>1045</v>
      </c>
      <c r="AG35" s="36" t="s">
        <v>561</v>
      </c>
      <c r="AH35" s="36" t="s">
        <v>246</v>
      </c>
      <c r="AI35" s="36" t="s">
        <v>785</v>
      </c>
      <c r="AJ35" s="38">
        <v>1</v>
      </c>
      <c r="AK35" s="36" t="s">
        <v>387</v>
      </c>
      <c r="AL35" s="39">
        <v>1</v>
      </c>
      <c r="AM35" s="36" t="s">
        <v>387</v>
      </c>
      <c r="AN35" s="40">
        <v>3</v>
      </c>
      <c r="AO35" s="36" t="s">
        <v>284</v>
      </c>
      <c r="AP35" s="36">
        <v>23085</v>
      </c>
      <c r="AQ35" s="36" t="s">
        <v>561</v>
      </c>
      <c r="AR35" s="36" t="s">
        <v>561</v>
      </c>
      <c r="AS35" s="36" t="s">
        <v>561</v>
      </c>
      <c r="AT35" s="36" t="s">
        <v>561</v>
      </c>
      <c r="AU35" s="36" t="s">
        <v>499</v>
      </c>
      <c r="AV35" s="36" t="s">
        <v>389</v>
      </c>
      <c r="AW35" s="36" t="s">
        <v>390</v>
      </c>
      <c r="AX35" s="36" t="s">
        <v>390</v>
      </c>
      <c r="AY35" s="36" t="s">
        <v>786</v>
      </c>
      <c r="AZ35" s="37">
        <v>45463</v>
      </c>
      <c r="BA35" s="37">
        <v>45474</v>
      </c>
      <c r="BB35" s="37">
        <v>45563</v>
      </c>
      <c r="BC35" s="41">
        <v>4156213.1</v>
      </c>
      <c r="BD35" s="41">
        <v>4821207.2</v>
      </c>
      <c r="BG35" s="36" t="s">
        <v>391</v>
      </c>
      <c r="BH35" s="36" t="s">
        <v>561</v>
      </c>
      <c r="BI35" s="36" t="s">
        <v>392</v>
      </c>
      <c r="BJ35" s="36" t="s">
        <v>393</v>
      </c>
      <c r="BK35" s="36">
        <f>(BD35*0.1)+1446362.16</f>
        <v>1928482.88</v>
      </c>
      <c r="BL35" s="37">
        <v>45474</v>
      </c>
      <c r="BM35" s="37">
        <v>45563</v>
      </c>
      <c r="BN35" s="36" t="s">
        <v>787</v>
      </c>
      <c r="BQ35" s="36" t="s">
        <v>303</v>
      </c>
      <c r="BR35" s="36" t="s">
        <v>396</v>
      </c>
      <c r="BS35" s="36" t="s">
        <v>1021</v>
      </c>
      <c r="BT35" s="36" t="s">
        <v>474</v>
      </c>
      <c r="BU35" s="36" t="s">
        <v>1075</v>
      </c>
      <c r="BX35" s="36" t="s">
        <v>306</v>
      </c>
      <c r="BY35" s="36" t="s">
        <v>203</v>
      </c>
      <c r="CA35" s="36" t="s">
        <v>1020</v>
      </c>
      <c r="CG35" s="36" t="s">
        <v>398</v>
      </c>
      <c r="CH35" s="37">
        <v>45488</v>
      </c>
      <c r="CI35" s="36" t="s">
        <v>399</v>
      </c>
    </row>
    <row r="36" spans="1:87" s="36" customFormat="1" x14ac:dyDescent="0.25">
      <c r="A36" s="36">
        <v>2024</v>
      </c>
      <c r="B36" s="37">
        <v>45383</v>
      </c>
      <c r="C36" s="37">
        <v>45473</v>
      </c>
      <c r="D36" s="36" t="s">
        <v>191</v>
      </c>
      <c r="E36" s="36" t="s">
        <v>195</v>
      </c>
      <c r="F36" s="36" t="s">
        <v>200</v>
      </c>
      <c r="G36" s="36" t="s">
        <v>794</v>
      </c>
      <c r="H36" s="36" t="s">
        <v>203</v>
      </c>
      <c r="I36" s="36" t="s">
        <v>492</v>
      </c>
      <c r="J36" s="36" t="s">
        <v>795</v>
      </c>
      <c r="K36" s="36">
        <v>202429</v>
      </c>
      <c r="L36" s="36" t="s">
        <v>763</v>
      </c>
      <c r="M36" s="37">
        <v>45447</v>
      </c>
      <c r="N36" s="36" t="s">
        <v>796</v>
      </c>
      <c r="O36" s="36">
        <v>202429</v>
      </c>
      <c r="P36" s="37">
        <v>45450</v>
      </c>
      <c r="Q36" s="36">
        <v>202429</v>
      </c>
      <c r="R36" s="36">
        <v>202429</v>
      </c>
      <c r="S36" s="36" t="s">
        <v>797</v>
      </c>
      <c r="T36" s="36" t="s">
        <v>798</v>
      </c>
      <c r="U36" s="36" t="s">
        <v>799</v>
      </c>
      <c r="V36" s="36" t="s">
        <v>800</v>
      </c>
      <c r="W36" s="36" t="s">
        <v>774</v>
      </c>
      <c r="X36" s="36" t="s">
        <v>775</v>
      </c>
      <c r="Y36" s="36" t="s">
        <v>776</v>
      </c>
      <c r="Z36" s="36" t="s">
        <v>205</v>
      </c>
      <c r="AC36" s="36" t="s">
        <v>801</v>
      </c>
      <c r="AD36" s="36" t="s">
        <v>212</v>
      </c>
      <c r="AE36" s="36" t="s">
        <v>802</v>
      </c>
      <c r="AF36" s="36" t="s">
        <v>439</v>
      </c>
      <c r="AG36" s="36" t="s">
        <v>561</v>
      </c>
      <c r="AH36" s="36" t="s">
        <v>237</v>
      </c>
      <c r="AI36" s="36" t="s">
        <v>1076</v>
      </c>
      <c r="AJ36" s="38">
        <v>1</v>
      </c>
      <c r="AK36" s="36" t="s">
        <v>1077</v>
      </c>
      <c r="AL36" s="39">
        <v>2</v>
      </c>
      <c r="AM36" s="36" t="s">
        <v>803</v>
      </c>
      <c r="AN36" s="40">
        <v>3</v>
      </c>
      <c r="AO36" s="36" t="s">
        <v>284</v>
      </c>
      <c r="AP36" s="36">
        <v>23920</v>
      </c>
      <c r="AQ36" s="36" t="s">
        <v>561</v>
      </c>
      <c r="AR36" s="36" t="s">
        <v>561</v>
      </c>
      <c r="AS36" s="36" t="s">
        <v>561</v>
      </c>
      <c r="AT36" s="36" t="s">
        <v>561</v>
      </c>
      <c r="AU36" s="36" t="s">
        <v>499</v>
      </c>
      <c r="AV36" s="36" t="s">
        <v>389</v>
      </c>
      <c r="AW36" s="36" t="s">
        <v>390</v>
      </c>
      <c r="AX36" s="36" t="s">
        <v>390</v>
      </c>
      <c r="AY36" s="36" t="s">
        <v>804</v>
      </c>
      <c r="AZ36" s="37">
        <v>45463</v>
      </c>
      <c r="BA36" s="37">
        <v>45474</v>
      </c>
      <c r="BB36" s="37">
        <v>45593</v>
      </c>
      <c r="BC36" s="41">
        <v>4378625.4800000004</v>
      </c>
      <c r="BD36" s="41">
        <v>5079205.5599999996</v>
      </c>
      <c r="BG36" s="36" t="s">
        <v>391</v>
      </c>
      <c r="BH36" s="36" t="s">
        <v>561</v>
      </c>
      <c r="BI36" s="36" t="s">
        <v>392</v>
      </c>
      <c r="BJ36" s="36" t="s">
        <v>393</v>
      </c>
      <c r="BK36" s="36">
        <f>(BD36*0.1)+1523761.67</f>
        <v>2031682.2259999998</v>
      </c>
      <c r="BL36" s="37">
        <v>45474</v>
      </c>
      <c r="BM36" s="37">
        <v>45593</v>
      </c>
      <c r="BN36" s="42" t="s">
        <v>818</v>
      </c>
      <c r="BQ36" s="36" t="s">
        <v>303</v>
      </c>
      <c r="BR36" s="36" t="s">
        <v>396</v>
      </c>
      <c r="BS36" s="36" t="s">
        <v>1021</v>
      </c>
      <c r="BT36" s="36" t="s">
        <v>805</v>
      </c>
      <c r="BU36" s="36" t="s">
        <v>1078</v>
      </c>
      <c r="BX36" s="36" t="s">
        <v>306</v>
      </c>
      <c r="BY36" s="36" t="s">
        <v>203</v>
      </c>
      <c r="CA36" s="36" t="s">
        <v>1020</v>
      </c>
      <c r="CG36" s="36" t="s">
        <v>398</v>
      </c>
      <c r="CH36" s="37">
        <v>45488</v>
      </c>
      <c r="CI36" s="36" t="s">
        <v>399</v>
      </c>
    </row>
    <row r="37" spans="1:87" s="36" customFormat="1" x14ac:dyDescent="0.25">
      <c r="A37" s="36">
        <v>2024</v>
      </c>
      <c r="B37" s="37">
        <v>45383</v>
      </c>
      <c r="C37" s="37">
        <v>45473</v>
      </c>
      <c r="D37" s="36" t="s">
        <v>191</v>
      </c>
      <c r="E37" s="36" t="s">
        <v>195</v>
      </c>
      <c r="F37" s="36" t="s">
        <v>200</v>
      </c>
      <c r="G37" s="36" t="s">
        <v>809</v>
      </c>
      <c r="H37" s="36" t="s">
        <v>203</v>
      </c>
      <c r="I37" s="36" t="s">
        <v>492</v>
      </c>
      <c r="J37" s="36" t="s">
        <v>810</v>
      </c>
      <c r="K37" s="36">
        <v>202430</v>
      </c>
      <c r="L37" s="42" t="s">
        <v>811</v>
      </c>
      <c r="M37" s="37">
        <v>45453</v>
      </c>
      <c r="N37" s="36" t="s">
        <v>812</v>
      </c>
      <c r="O37" s="36">
        <v>202430</v>
      </c>
      <c r="P37" s="37">
        <v>45456</v>
      </c>
      <c r="R37" s="36">
        <v>202430</v>
      </c>
      <c r="S37" s="36" t="s">
        <v>813</v>
      </c>
      <c r="T37" s="42" t="s">
        <v>814</v>
      </c>
      <c r="U37" s="36" t="s">
        <v>815</v>
      </c>
      <c r="V37" s="36" t="s">
        <v>816</v>
      </c>
      <c r="W37" s="36" t="s">
        <v>409</v>
      </c>
      <c r="X37" s="36" t="s">
        <v>1034</v>
      </c>
      <c r="Y37" s="36" t="s">
        <v>447</v>
      </c>
      <c r="Z37" s="36" t="s">
        <v>204</v>
      </c>
      <c r="AC37" s="36" t="s">
        <v>485</v>
      </c>
      <c r="AD37" s="36" t="s">
        <v>212</v>
      </c>
      <c r="AE37" s="36" t="s">
        <v>301</v>
      </c>
      <c r="AF37" s="36" t="s">
        <v>439</v>
      </c>
      <c r="AG37" s="36" t="s">
        <v>561</v>
      </c>
      <c r="AH37" s="36" t="s">
        <v>237</v>
      </c>
      <c r="AI37" s="36" t="s">
        <v>1037</v>
      </c>
      <c r="AJ37" s="38">
        <v>1</v>
      </c>
      <c r="AK37" s="36" t="s">
        <v>387</v>
      </c>
      <c r="AL37" s="39">
        <v>1</v>
      </c>
      <c r="AM37" s="36" t="s">
        <v>387</v>
      </c>
      <c r="AN37" s="40">
        <v>3</v>
      </c>
      <c r="AO37" s="36" t="s">
        <v>284</v>
      </c>
      <c r="AP37" s="36">
        <v>23205</v>
      </c>
      <c r="AQ37" s="36" t="s">
        <v>561</v>
      </c>
      <c r="AR37" s="36" t="s">
        <v>561</v>
      </c>
      <c r="AS37" s="36" t="s">
        <v>561</v>
      </c>
      <c r="AT37" s="36" t="s">
        <v>561</v>
      </c>
      <c r="AU37" s="36" t="s">
        <v>388</v>
      </c>
      <c r="AV37" s="36" t="s">
        <v>389</v>
      </c>
      <c r="AW37" s="36" t="s">
        <v>390</v>
      </c>
      <c r="AX37" s="36" t="s">
        <v>390</v>
      </c>
      <c r="AY37" s="36" t="s">
        <v>817</v>
      </c>
      <c r="AZ37" s="37">
        <v>45470</v>
      </c>
      <c r="BA37" s="37">
        <v>45481</v>
      </c>
      <c r="BB37" s="37">
        <v>45660</v>
      </c>
      <c r="BC37" s="41">
        <v>17921386.760000002</v>
      </c>
      <c r="BD37" s="41">
        <v>20788808.640000001</v>
      </c>
      <c r="BG37" s="36" t="s">
        <v>391</v>
      </c>
      <c r="BH37" s="36" t="s">
        <v>561</v>
      </c>
      <c r="BI37" s="36" t="s">
        <v>392</v>
      </c>
      <c r="BJ37" s="36" t="s">
        <v>393</v>
      </c>
      <c r="BK37" s="36">
        <f>(BD37*0.1)+6236642.59</f>
        <v>8315523.4539999999</v>
      </c>
      <c r="BL37" s="37">
        <v>45481</v>
      </c>
      <c r="BM37" s="37">
        <v>45660</v>
      </c>
      <c r="BN37" s="36" t="s">
        <v>819</v>
      </c>
      <c r="BQ37" s="36" t="s">
        <v>303</v>
      </c>
      <c r="BR37" s="36" t="s">
        <v>396</v>
      </c>
      <c r="BS37" s="36" t="s">
        <v>1021</v>
      </c>
      <c r="BT37" s="36" t="s">
        <v>756</v>
      </c>
      <c r="BU37" s="36" t="s">
        <v>1079</v>
      </c>
      <c r="BX37" s="36" t="s">
        <v>306</v>
      </c>
      <c r="BY37" s="36" t="s">
        <v>203</v>
      </c>
      <c r="CA37" s="36" t="s">
        <v>1020</v>
      </c>
      <c r="CG37" s="36" t="s">
        <v>398</v>
      </c>
      <c r="CH37" s="37">
        <v>45488</v>
      </c>
      <c r="CI37" s="36" t="s">
        <v>399</v>
      </c>
    </row>
    <row r="38" spans="1:87" s="36" customFormat="1" x14ac:dyDescent="0.25">
      <c r="A38" s="36">
        <v>2024</v>
      </c>
      <c r="B38" s="37">
        <v>45383</v>
      </c>
      <c r="C38" s="37">
        <v>45473</v>
      </c>
      <c r="D38" s="36" t="s">
        <v>191</v>
      </c>
      <c r="E38" s="36" t="s">
        <v>195</v>
      </c>
      <c r="F38" s="36" t="s">
        <v>200</v>
      </c>
      <c r="G38" s="36" t="s">
        <v>822</v>
      </c>
      <c r="H38" s="36" t="s">
        <v>203</v>
      </c>
      <c r="I38" s="36" t="s">
        <v>492</v>
      </c>
      <c r="J38" s="36" t="s">
        <v>823</v>
      </c>
      <c r="K38" s="36">
        <v>202431</v>
      </c>
      <c r="L38" s="42" t="s">
        <v>811</v>
      </c>
      <c r="M38" s="37">
        <v>45453</v>
      </c>
      <c r="N38" s="36" t="s">
        <v>824</v>
      </c>
      <c r="O38" s="36">
        <v>202431</v>
      </c>
      <c r="P38" s="37">
        <v>45456</v>
      </c>
      <c r="Q38" s="36">
        <v>202431</v>
      </c>
      <c r="R38" s="36">
        <v>202431</v>
      </c>
      <c r="S38" s="42" t="s">
        <v>825</v>
      </c>
      <c r="T38" s="36" t="s">
        <v>826</v>
      </c>
      <c r="U38" s="36" t="s">
        <v>827</v>
      </c>
      <c r="V38" s="36" t="s">
        <v>828</v>
      </c>
      <c r="W38" s="36" t="s">
        <v>829</v>
      </c>
      <c r="X38" s="36" t="s">
        <v>830</v>
      </c>
      <c r="Y38" s="36" t="s">
        <v>831</v>
      </c>
      <c r="Z38" s="36" t="s">
        <v>204</v>
      </c>
      <c r="AC38" s="36" t="s">
        <v>832</v>
      </c>
      <c r="AD38" s="36" t="s">
        <v>212</v>
      </c>
      <c r="AE38" s="36" t="s">
        <v>833</v>
      </c>
      <c r="AF38" s="36">
        <v>955</v>
      </c>
      <c r="AG38" s="36" t="s">
        <v>561</v>
      </c>
      <c r="AH38" s="36" t="s">
        <v>237</v>
      </c>
      <c r="AI38" s="36" t="s">
        <v>481</v>
      </c>
      <c r="AJ38" s="38">
        <v>1</v>
      </c>
      <c r="AK38" s="36" t="s">
        <v>1050</v>
      </c>
      <c r="AL38" s="39">
        <v>1</v>
      </c>
      <c r="AM38" s="36" t="s">
        <v>571</v>
      </c>
      <c r="AN38" s="40">
        <v>3</v>
      </c>
      <c r="AO38" s="36" t="s">
        <v>284</v>
      </c>
      <c r="AP38" s="36">
        <v>23600</v>
      </c>
      <c r="AQ38" s="36" t="s">
        <v>561</v>
      </c>
      <c r="AR38" s="36" t="s">
        <v>561</v>
      </c>
      <c r="AS38" s="36" t="s">
        <v>561</v>
      </c>
      <c r="AT38" s="36" t="s">
        <v>561</v>
      </c>
      <c r="AU38" s="36" t="s">
        <v>499</v>
      </c>
      <c r="AV38" s="36" t="s">
        <v>389</v>
      </c>
      <c r="AW38" s="36" t="s">
        <v>390</v>
      </c>
      <c r="AX38" s="36" t="s">
        <v>390</v>
      </c>
      <c r="AY38" s="36" t="s">
        <v>834</v>
      </c>
      <c r="AZ38" s="37">
        <v>45470</v>
      </c>
      <c r="BA38" s="37">
        <v>45481</v>
      </c>
      <c r="BB38" s="37">
        <v>45570</v>
      </c>
      <c r="BC38" s="41">
        <v>5805136.3399999999</v>
      </c>
      <c r="BD38" s="41">
        <v>6733958.1500000004</v>
      </c>
      <c r="BG38" s="36" t="s">
        <v>391</v>
      </c>
      <c r="BH38" s="36" t="s">
        <v>561</v>
      </c>
      <c r="BI38" s="36" t="s">
        <v>392</v>
      </c>
      <c r="BJ38" s="36" t="s">
        <v>393</v>
      </c>
      <c r="BK38" s="36">
        <f>(BD38*0.1)+2020187.46</f>
        <v>2693583.2749999999</v>
      </c>
      <c r="BL38" s="37">
        <v>45481</v>
      </c>
      <c r="BM38" s="37">
        <v>45570</v>
      </c>
      <c r="BN38" s="36" t="s">
        <v>835</v>
      </c>
      <c r="BQ38" s="36" t="s">
        <v>303</v>
      </c>
      <c r="BR38" s="36" t="s">
        <v>396</v>
      </c>
      <c r="BS38" s="36" t="s">
        <v>642</v>
      </c>
      <c r="BT38" s="36" t="s">
        <v>836</v>
      </c>
      <c r="BU38" s="36" t="s">
        <v>1080</v>
      </c>
      <c r="BX38" s="36" t="s">
        <v>306</v>
      </c>
      <c r="BY38" s="36" t="s">
        <v>203</v>
      </c>
      <c r="CA38" s="36" t="s">
        <v>1020</v>
      </c>
      <c r="CG38" s="36" t="s">
        <v>398</v>
      </c>
      <c r="CH38" s="37">
        <v>45488</v>
      </c>
      <c r="CI38" s="36" t="s">
        <v>399</v>
      </c>
    </row>
    <row r="39" spans="1:87" s="36" customFormat="1" x14ac:dyDescent="0.25">
      <c r="A39" s="36">
        <v>2024</v>
      </c>
      <c r="B39" s="37">
        <v>45383</v>
      </c>
      <c r="C39" s="37">
        <v>45473</v>
      </c>
      <c r="D39" s="36" t="s">
        <v>192</v>
      </c>
      <c r="E39" s="36" t="s">
        <v>195</v>
      </c>
      <c r="F39" s="36" t="s">
        <v>200</v>
      </c>
      <c r="G39" s="36" t="s">
        <v>837</v>
      </c>
      <c r="H39" s="36" t="s">
        <v>203</v>
      </c>
      <c r="I39" s="36" t="s">
        <v>492</v>
      </c>
      <c r="J39" s="42" t="s">
        <v>838</v>
      </c>
      <c r="K39" s="36">
        <v>202432</v>
      </c>
      <c r="L39" s="42" t="s">
        <v>853</v>
      </c>
      <c r="M39" s="37">
        <v>45577</v>
      </c>
      <c r="N39" s="36" t="s">
        <v>839</v>
      </c>
      <c r="O39" s="36">
        <v>202432</v>
      </c>
      <c r="P39" s="37">
        <v>45460</v>
      </c>
      <c r="Q39" s="36">
        <v>202432</v>
      </c>
      <c r="R39" s="36">
        <v>202432</v>
      </c>
      <c r="S39" s="36" t="s">
        <v>843</v>
      </c>
      <c r="T39" s="36" t="s">
        <v>854</v>
      </c>
      <c r="U39" s="36" t="s">
        <v>840</v>
      </c>
      <c r="V39" s="42" t="s">
        <v>855</v>
      </c>
      <c r="AA39" s="36" t="s">
        <v>841</v>
      </c>
      <c r="AC39" s="36" t="s">
        <v>497</v>
      </c>
      <c r="AD39" s="36" t="s">
        <v>212</v>
      </c>
      <c r="AE39" s="36" t="s">
        <v>498</v>
      </c>
      <c r="AF39" s="36">
        <v>2007</v>
      </c>
      <c r="AG39" s="36" t="s">
        <v>561</v>
      </c>
      <c r="AH39" s="36" t="s">
        <v>237</v>
      </c>
      <c r="AI39" s="36" t="s">
        <v>271</v>
      </c>
      <c r="AJ39" s="38">
        <v>1</v>
      </c>
      <c r="AK39" s="36" t="s">
        <v>387</v>
      </c>
      <c r="AL39" s="39">
        <v>1</v>
      </c>
      <c r="AM39" s="36" t="s">
        <v>387</v>
      </c>
      <c r="AN39" s="40">
        <v>3</v>
      </c>
      <c r="AO39" s="36" t="s">
        <v>284</v>
      </c>
      <c r="AP39" s="36">
        <v>23020</v>
      </c>
      <c r="AQ39" s="36" t="s">
        <v>561</v>
      </c>
      <c r="AR39" s="36" t="s">
        <v>561</v>
      </c>
      <c r="AS39" s="36" t="s">
        <v>561</v>
      </c>
      <c r="AT39" s="36" t="s">
        <v>561</v>
      </c>
      <c r="AU39" s="36" t="s">
        <v>388</v>
      </c>
      <c r="AV39" s="36" t="s">
        <v>389</v>
      </c>
      <c r="AW39" s="36" t="s">
        <v>390</v>
      </c>
      <c r="AX39" s="36" t="s">
        <v>390</v>
      </c>
      <c r="AY39" s="36" t="s">
        <v>837</v>
      </c>
      <c r="AZ39" s="37">
        <v>45470</v>
      </c>
      <c r="BA39" s="37">
        <v>45481</v>
      </c>
      <c r="BB39" s="37">
        <v>45555</v>
      </c>
      <c r="BC39" s="41">
        <v>1806293.6</v>
      </c>
      <c r="BD39" s="41">
        <v>2095300.58</v>
      </c>
      <c r="BG39" s="36" t="s">
        <v>391</v>
      </c>
      <c r="BH39" s="36" t="s">
        <v>561</v>
      </c>
      <c r="BI39" s="36" t="s">
        <v>392</v>
      </c>
      <c r="BJ39" s="36" t="s">
        <v>393</v>
      </c>
      <c r="BK39" s="36">
        <f>(BD39*0.1)+628590.17</f>
        <v>838120.22800000012</v>
      </c>
      <c r="BL39" s="37">
        <v>45481</v>
      </c>
      <c r="BM39" s="37">
        <v>45555</v>
      </c>
      <c r="BN39" s="36" t="s">
        <v>842</v>
      </c>
      <c r="BQ39" s="36" t="s">
        <v>303</v>
      </c>
      <c r="BR39" s="36" t="s">
        <v>396</v>
      </c>
      <c r="BS39" s="36" t="s">
        <v>504</v>
      </c>
      <c r="BT39" s="36" t="s">
        <v>756</v>
      </c>
      <c r="BU39" s="36" t="s">
        <v>1081</v>
      </c>
      <c r="BX39" s="36" t="s">
        <v>306</v>
      </c>
      <c r="BY39" s="36" t="s">
        <v>203</v>
      </c>
      <c r="CA39" s="36" t="s">
        <v>1020</v>
      </c>
      <c r="CG39" s="36" t="s">
        <v>398</v>
      </c>
      <c r="CH39" s="37">
        <v>45488</v>
      </c>
      <c r="CI39" s="36" t="s">
        <v>399</v>
      </c>
    </row>
    <row r="40" spans="1:87" s="36" customFormat="1" x14ac:dyDescent="0.25">
      <c r="A40" s="36">
        <v>2024</v>
      </c>
      <c r="B40" s="37">
        <v>45383</v>
      </c>
      <c r="C40" s="37">
        <v>45473</v>
      </c>
      <c r="D40" s="36" t="s">
        <v>192</v>
      </c>
      <c r="E40" s="36" t="s">
        <v>195</v>
      </c>
      <c r="F40" s="36" t="s">
        <v>200</v>
      </c>
      <c r="G40" s="36" t="s">
        <v>844</v>
      </c>
      <c r="H40" s="36" t="s">
        <v>203</v>
      </c>
      <c r="I40" s="36" t="s">
        <v>492</v>
      </c>
      <c r="J40" s="42" t="s">
        <v>612</v>
      </c>
      <c r="K40" s="36">
        <v>202433</v>
      </c>
      <c r="L40" s="42" t="s">
        <v>845</v>
      </c>
      <c r="M40" s="37">
        <v>45577</v>
      </c>
      <c r="N40" s="36" t="s">
        <v>846</v>
      </c>
      <c r="O40" s="36">
        <v>202433</v>
      </c>
      <c r="P40" s="37">
        <v>45460</v>
      </c>
      <c r="Q40" s="36">
        <v>202433</v>
      </c>
      <c r="R40" s="36">
        <v>202433</v>
      </c>
      <c r="S40" s="42" t="s">
        <v>847</v>
      </c>
      <c r="T40" s="42" t="s">
        <v>848</v>
      </c>
      <c r="U40" s="42" t="s">
        <v>849</v>
      </c>
      <c r="V40" s="36" t="s">
        <v>856</v>
      </c>
      <c r="W40" s="36" t="s">
        <v>367</v>
      </c>
      <c r="X40" s="36" t="s">
        <v>1082</v>
      </c>
      <c r="Y40" s="36" t="s">
        <v>1083</v>
      </c>
      <c r="Z40" s="36" t="s">
        <v>205</v>
      </c>
      <c r="AC40" s="36" t="s">
        <v>548</v>
      </c>
      <c r="AD40" s="36" t="s">
        <v>220</v>
      </c>
      <c r="AE40" s="36" t="s">
        <v>850</v>
      </c>
      <c r="AF40" s="36" t="s">
        <v>439</v>
      </c>
      <c r="AG40" s="36" t="s">
        <v>561</v>
      </c>
      <c r="AH40" s="36" t="s">
        <v>245</v>
      </c>
      <c r="AI40" s="36" t="s">
        <v>851</v>
      </c>
      <c r="AJ40" s="38">
        <v>1</v>
      </c>
      <c r="AK40" s="36" t="s">
        <v>387</v>
      </c>
      <c r="AL40" s="39">
        <v>1</v>
      </c>
      <c r="AM40" s="36" t="s">
        <v>387</v>
      </c>
      <c r="AN40" s="40">
        <v>3</v>
      </c>
      <c r="AO40" s="36" t="s">
        <v>284</v>
      </c>
      <c r="AP40" s="36">
        <v>23070</v>
      </c>
      <c r="AQ40" s="36" t="s">
        <v>561</v>
      </c>
      <c r="AR40" s="36" t="s">
        <v>561</v>
      </c>
      <c r="AS40" s="36" t="s">
        <v>561</v>
      </c>
      <c r="AT40" s="36" t="s">
        <v>561</v>
      </c>
      <c r="AU40" s="36" t="s">
        <v>388</v>
      </c>
      <c r="AV40" s="36" t="s">
        <v>389</v>
      </c>
      <c r="AW40" s="36" t="s">
        <v>390</v>
      </c>
      <c r="AX40" s="36" t="s">
        <v>390</v>
      </c>
      <c r="AY40" s="36" t="s">
        <v>844</v>
      </c>
      <c r="AZ40" s="37">
        <v>45470</v>
      </c>
      <c r="BA40" s="37">
        <v>45481</v>
      </c>
      <c r="BB40" s="37">
        <v>45555</v>
      </c>
      <c r="BC40" s="41">
        <v>1506630.27</v>
      </c>
      <c r="BD40" s="41">
        <v>1747691.11</v>
      </c>
      <c r="BG40" s="36" t="s">
        <v>391</v>
      </c>
      <c r="BH40" s="36" t="s">
        <v>561</v>
      </c>
      <c r="BI40" s="36" t="s">
        <v>392</v>
      </c>
      <c r="BJ40" s="36" t="s">
        <v>393</v>
      </c>
      <c r="BK40" s="36">
        <f>(BD40*0.1)+524307.33</f>
        <v>699076.44099999999</v>
      </c>
      <c r="BL40" s="37">
        <v>45481</v>
      </c>
      <c r="BM40" s="37">
        <v>45555</v>
      </c>
      <c r="BN40" s="36" t="s">
        <v>852</v>
      </c>
      <c r="BQ40" s="36" t="s">
        <v>303</v>
      </c>
      <c r="BR40" s="36" t="s">
        <v>396</v>
      </c>
      <c r="BS40" s="36" t="s">
        <v>1030</v>
      </c>
      <c r="BT40" s="36" t="s">
        <v>756</v>
      </c>
      <c r="BU40" s="36" t="s">
        <v>1084</v>
      </c>
      <c r="BX40" s="36" t="s">
        <v>306</v>
      </c>
      <c r="BY40" s="36" t="s">
        <v>203</v>
      </c>
      <c r="CA40" s="36" t="s">
        <v>1020</v>
      </c>
      <c r="CG40" s="36" t="s">
        <v>398</v>
      </c>
      <c r="CH40" s="37">
        <v>45488</v>
      </c>
      <c r="CI40" s="36" t="s">
        <v>399</v>
      </c>
    </row>
    <row r="41" spans="1:87" s="36" customFormat="1" x14ac:dyDescent="0.25">
      <c r="A41" s="36">
        <v>2024</v>
      </c>
      <c r="B41" s="37">
        <v>45383</v>
      </c>
      <c r="C41" s="37">
        <v>45473</v>
      </c>
      <c r="D41" s="36" t="s">
        <v>193</v>
      </c>
      <c r="E41" s="36" t="s">
        <v>195</v>
      </c>
      <c r="F41" s="36" t="s">
        <v>200</v>
      </c>
      <c r="G41" s="36" t="s">
        <v>857</v>
      </c>
      <c r="H41" s="36" t="s">
        <v>203</v>
      </c>
      <c r="I41" s="36" t="s">
        <v>492</v>
      </c>
      <c r="J41" s="36" t="s">
        <v>858</v>
      </c>
      <c r="K41" s="36">
        <v>202434</v>
      </c>
      <c r="L41" s="36" t="s">
        <v>859</v>
      </c>
      <c r="M41" s="37">
        <v>45446</v>
      </c>
      <c r="N41" s="36" t="s">
        <v>1085</v>
      </c>
      <c r="O41" s="36">
        <v>202434</v>
      </c>
      <c r="T41" s="36" t="s">
        <v>860</v>
      </c>
      <c r="U41" s="36" t="s">
        <v>860</v>
      </c>
      <c r="V41" s="36" t="s">
        <v>861</v>
      </c>
      <c r="W41" s="36" t="s">
        <v>475</v>
      </c>
      <c r="X41" s="36" t="s">
        <v>476</v>
      </c>
      <c r="Y41" s="36" t="s">
        <v>1048</v>
      </c>
      <c r="Z41" s="36" t="s">
        <v>205</v>
      </c>
      <c r="AC41" s="36" t="s">
        <v>549</v>
      </c>
      <c r="AD41" s="36" t="s">
        <v>212</v>
      </c>
      <c r="AE41" s="36" t="s">
        <v>1049</v>
      </c>
      <c r="AF41" s="36">
        <v>200</v>
      </c>
      <c r="AG41" s="36" t="s">
        <v>561</v>
      </c>
      <c r="AH41" s="36" t="s">
        <v>237</v>
      </c>
      <c r="AI41" s="36" t="s">
        <v>440</v>
      </c>
      <c r="AJ41" s="38">
        <v>1</v>
      </c>
      <c r="AK41" s="36" t="s">
        <v>1050</v>
      </c>
      <c r="AL41" s="39">
        <v>1</v>
      </c>
      <c r="AM41" s="36" t="s">
        <v>571</v>
      </c>
      <c r="AN41" s="40">
        <v>3</v>
      </c>
      <c r="AO41" s="36" t="s">
        <v>284</v>
      </c>
      <c r="AP41" s="36">
        <v>23600</v>
      </c>
      <c r="AQ41" s="36" t="s">
        <v>561</v>
      </c>
      <c r="AR41" s="36" t="s">
        <v>561</v>
      </c>
      <c r="AS41" s="36" t="s">
        <v>561</v>
      </c>
      <c r="AT41" s="36" t="s">
        <v>561</v>
      </c>
      <c r="AU41" s="36" t="s">
        <v>499</v>
      </c>
      <c r="AV41" s="36" t="s">
        <v>389</v>
      </c>
      <c r="AW41" s="36" t="s">
        <v>390</v>
      </c>
      <c r="AX41" s="36" t="s">
        <v>390</v>
      </c>
      <c r="AY41" s="36" t="s">
        <v>857</v>
      </c>
      <c r="AZ41" s="37">
        <v>45455</v>
      </c>
      <c r="BA41" s="37">
        <v>45467</v>
      </c>
      <c r="BB41" s="37">
        <v>45496</v>
      </c>
      <c r="BC41" s="41">
        <v>526600.01</v>
      </c>
      <c r="BD41" s="41">
        <v>610856.01</v>
      </c>
      <c r="BG41" s="36" t="s">
        <v>391</v>
      </c>
      <c r="BH41" s="36" t="s">
        <v>561</v>
      </c>
      <c r="BI41" s="36" t="s">
        <v>392</v>
      </c>
      <c r="BJ41" s="36" t="s">
        <v>393</v>
      </c>
      <c r="BK41" s="36">
        <f>(BD41*0.1)+183256.8</f>
        <v>244342.40099999998</v>
      </c>
      <c r="BL41" s="37">
        <v>45467</v>
      </c>
      <c r="BM41" s="37">
        <v>45496</v>
      </c>
      <c r="BN41" s="36" t="s">
        <v>862</v>
      </c>
      <c r="BQ41" s="36" t="s">
        <v>303</v>
      </c>
      <c r="BR41" s="36" t="s">
        <v>396</v>
      </c>
      <c r="BS41" s="36" t="s">
        <v>1021</v>
      </c>
      <c r="BT41" s="36" t="s">
        <v>655</v>
      </c>
      <c r="BU41" s="36" t="s">
        <v>1086</v>
      </c>
      <c r="BX41" s="36" t="s">
        <v>306</v>
      </c>
      <c r="BY41" s="36" t="s">
        <v>203</v>
      </c>
      <c r="CA41" s="36" t="s">
        <v>1020</v>
      </c>
      <c r="CG41" s="36" t="s">
        <v>398</v>
      </c>
      <c r="CH41" s="37">
        <v>45488</v>
      </c>
      <c r="CI41" s="36" t="s">
        <v>399</v>
      </c>
    </row>
    <row r="42" spans="1:87" s="36" customFormat="1" x14ac:dyDescent="0.25">
      <c r="A42" s="36">
        <v>2024</v>
      </c>
      <c r="B42" s="37">
        <v>45383</v>
      </c>
      <c r="C42" s="37">
        <v>45473</v>
      </c>
      <c r="D42" s="36" t="s">
        <v>193</v>
      </c>
      <c r="E42" s="36" t="s">
        <v>195</v>
      </c>
      <c r="F42" s="36" t="s">
        <v>200</v>
      </c>
      <c r="G42" s="36" t="s">
        <v>863</v>
      </c>
      <c r="H42" s="36" t="s">
        <v>203</v>
      </c>
      <c r="I42" s="36" t="s">
        <v>492</v>
      </c>
      <c r="J42" s="36" t="s">
        <v>864</v>
      </c>
      <c r="K42" s="36">
        <v>202435</v>
      </c>
      <c r="L42" s="36" t="s">
        <v>865</v>
      </c>
      <c r="M42" s="37">
        <v>45446</v>
      </c>
      <c r="N42" s="36" t="s">
        <v>1087</v>
      </c>
      <c r="O42" s="36">
        <v>202435</v>
      </c>
      <c r="T42" s="36" t="s">
        <v>866</v>
      </c>
      <c r="U42" s="36" t="s">
        <v>867</v>
      </c>
      <c r="V42" s="36" t="s">
        <v>868</v>
      </c>
      <c r="AA42" s="36" t="s">
        <v>841</v>
      </c>
      <c r="AC42" s="36" t="s">
        <v>497</v>
      </c>
      <c r="AD42" s="36" t="s">
        <v>212</v>
      </c>
      <c r="AE42" s="36" t="s">
        <v>498</v>
      </c>
      <c r="AF42" s="36">
        <v>2007</v>
      </c>
      <c r="AG42" s="36" t="s">
        <v>561</v>
      </c>
      <c r="AH42" s="36" t="s">
        <v>237</v>
      </c>
      <c r="AI42" s="36" t="s">
        <v>271</v>
      </c>
      <c r="AJ42" s="38">
        <v>1</v>
      </c>
      <c r="AK42" s="36" t="s">
        <v>387</v>
      </c>
      <c r="AL42" s="39">
        <v>1</v>
      </c>
      <c r="AM42" s="36" t="s">
        <v>387</v>
      </c>
      <c r="AN42" s="40">
        <v>3</v>
      </c>
      <c r="AO42" s="36" t="s">
        <v>284</v>
      </c>
      <c r="AP42" s="36">
        <v>23020</v>
      </c>
      <c r="AQ42" s="36" t="s">
        <v>561</v>
      </c>
      <c r="AR42" s="36" t="s">
        <v>561</v>
      </c>
      <c r="AS42" s="36" t="s">
        <v>561</v>
      </c>
      <c r="AT42" s="36" t="s">
        <v>561</v>
      </c>
      <c r="AU42" s="36" t="s">
        <v>499</v>
      </c>
      <c r="AV42" s="36" t="s">
        <v>389</v>
      </c>
      <c r="AW42" s="36" t="s">
        <v>390</v>
      </c>
      <c r="AX42" s="36" t="s">
        <v>390</v>
      </c>
      <c r="AY42" s="36" t="s">
        <v>863</v>
      </c>
      <c r="AZ42" s="37">
        <v>45455</v>
      </c>
      <c r="BA42" s="37">
        <v>45467</v>
      </c>
      <c r="BB42" s="37">
        <v>45496</v>
      </c>
      <c r="BC42" s="41">
        <v>249438.01</v>
      </c>
      <c r="BD42" s="41">
        <v>289348.09000000003</v>
      </c>
      <c r="BG42" s="36" t="s">
        <v>391</v>
      </c>
      <c r="BH42" s="36" t="s">
        <v>561</v>
      </c>
      <c r="BI42" s="36" t="s">
        <v>392</v>
      </c>
      <c r="BJ42" s="36" t="s">
        <v>393</v>
      </c>
      <c r="BK42" s="36">
        <f>(BD42*0.1)</f>
        <v>28934.809000000005</v>
      </c>
      <c r="BL42" s="37">
        <v>45467</v>
      </c>
      <c r="BM42" s="37">
        <v>45496</v>
      </c>
      <c r="BN42" s="36" t="s">
        <v>869</v>
      </c>
      <c r="BQ42" s="36" t="s">
        <v>303</v>
      </c>
      <c r="BR42" s="36" t="s">
        <v>396</v>
      </c>
      <c r="BS42" s="36" t="s">
        <v>1021</v>
      </c>
      <c r="BT42" s="36" t="s">
        <v>756</v>
      </c>
      <c r="BU42" s="36" t="s">
        <v>1088</v>
      </c>
      <c r="BX42" s="36" t="s">
        <v>306</v>
      </c>
      <c r="BY42" s="36" t="s">
        <v>203</v>
      </c>
      <c r="CA42" s="36" t="s">
        <v>1020</v>
      </c>
      <c r="CG42" s="36" t="s">
        <v>398</v>
      </c>
      <c r="CH42" s="37">
        <v>45488</v>
      </c>
      <c r="CI42" s="36" t="s">
        <v>399</v>
      </c>
    </row>
    <row r="43" spans="1:87" s="36" customFormat="1" x14ac:dyDescent="0.25">
      <c r="A43" s="36">
        <v>2024</v>
      </c>
      <c r="B43" s="37">
        <v>45383</v>
      </c>
      <c r="C43" s="37">
        <v>45473</v>
      </c>
      <c r="D43" s="36" t="s">
        <v>193</v>
      </c>
      <c r="E43" s="36" t="s">
        <v>195</v>
      </c>
      <c r="F43" s="36" t="s">
        <v>200</v>
      </c>
      <c r="G43" s="36" t="s">
        <v>870</v>
      </c>
      <c r="H43" s="36" t="s">
        <v>203</v>
      </c>
      <c r="I43" s="36" t="s">
        <v>492</v>
      </c>
      <c r="J43" s="36" t="s">
        <v>871</v>
      </c>
      <c r="K43" s="36">
        <v>202436</v>
      </c>
      <c r="L43" s="42" t="s">
        <v>879</v>
      </c>
      <c r="M43" s="37">
        <v>45460</v>
      </c>
      <c r="N43" s="36" t="s">
        <v>872</v>
      </c>
      <c r="O43" s="36">
        <v>202436</v>
      </c>
      <c r="T43" s="36" t="s">
        <v>873</v>
      </c>
      <c r="U43" s="36" t="s">
        <v>874</v>
      </c>
      <c r="V43" s="36" t="s">
        <v>875</v>
      </c>
      <c r="W43" s="36" t="s">
        <v>475</v>
      </c>
      <c r="X43" s="36" t="s">
        <v>476</v>
      </c>
      <c r="Y43" s="36" t="s">
        <v>1048</v>
      </c>
      <c r="Z43" s="36" t="s">
        <v>205</v>
      </c>
      <c r="AC43" s="36" t="s">
        <v>549</v>
      </c>
      <c r="AD43" s="36" t="s">
        <v>212</v>
      </c>
      <c r="AE43" s="36" t="s">
        <v>1049</v>
      </c>
      <c r="AF43" s="36">
        <v>200</v>
      </c>
      <c r="AG43" s="36" t="s">
        <v>561</v>
      </c>
      <c r="AH43" s="36" t="s">
        <v>237</v>
      </c>
      <c r="AI43" s="36" t="s">
        <v>440</v>
      </c>
      <c r="AJ43" s="38">
        <v>1</v>
      </c>
      <c r="AK43" s="36" t="s">
        <v>1050</v>
      </c>
      <c r="AL43" s="39">
        <v>1</v>
      </c>
      <c r="AM43" s="36" t="s">
        <v>571</v>
      </c>
      <c r="AN43" s="40">
        <v>3</v>
      </c>
      <c r="AO43" s="36" t="s">
        <v>284</v>
      </c>
      <c r="AP43" s="36">
        <v>23600</v>
      </c>
      <c r="AQ43" s="36" t="s">
        <v>561</v>
      </c>
      <c r="AR43" s="36" t="s">
        <v>561</v>
      </c>
      <c r="AS43" s="36" t="s">
        <v>561</v>
      </c>
      <c r="AT43" s="36" t="s">
        <v>561</v>
      </c>
      <c r="AU43" s="36" t="s">
        <v>499</v>
      </c>
      <c r="AV43" s="36" t="s">
        <v>389</v>
      </c>
      <c r="AW43" s="36" t="s">
        <v>390</v>
      </c>
      <c r="AX43" s="36" t="s">
        <v>390</v>
      </c>
      <c r="AY43" s="36" t="s">
        <v>870</v>
      </c>
      <c r="AZ43" s="37">
        <v>45467</v>
      </c>
      <c r="BA43" s="37">
        <v>45481</v>
      </c>
      <c r="BB43" s="37">
        <v>45510</v>
      </c>
      <c r="BC43" s="41">
        <v>105090</v>
      </c>
      <c r="BD43" s="41">
        <v>121904.4</v>
      </c>
      <c r="BG43" s="36" t="s">
        <v>391</v>
      </c>
      <c r="BH43" s="36" t="s">
        <v>561</v>
      </c>
      <c r="BI43" s="36" t="s">
        <v>392</v>
      </c>
      <c r="BJ43" s="36" t="s">
        <v>393</v>
      </c>
      <c r="BK43" s="36">
        <f>BD43*0.1</f>
        <v>12190.44</v>
      </c>
      <c r="BL43" s="37">
        <v>45481</v>
      </c>
      <c r="BM43" s="37">
        <v>45510</v>
      </c>
      <c r="BN43" s="36" t="s">
        <v>876</v>
      </c>
      <c r="BQ43" s="36" t="s">
        <v>303</v>
      </c>
      <c r="BR43" s="36" t="s">
        <v>396</v>
      </c>
      <c r="BS43" s="36" t="s">
        <v>877</v>
      </c>
      <c r="BT43" s="36" t="s">
        <v>397</v>
      </c>
      <c r="BU43" s="36" t="s">
        <v>1089</v>
      </c>
      <c r="BX43" s="36" t="s">
        <v>306</v>
      </c>
      <c r="BY43" s="36" t="s">
        <v>203</v>
      </c>
      <c r="CA43" s="36" t="s">
        <v>1020</v>
      </c>
      <c r="CG43" s="36" t="s">
        <v>398</v>
      </c>
      <c r="CH43" s="37">
        <v>45488</v>
      </c>
      <c r="CI43" s="36" t="s">
        <v>399</v>
      </c>
    </row>
    <row r="44" spans="1:87" s="36" customFormat="1" x14ac:dyDescent="0.25">
      <c r="A44" s="36">
        <v>2024</v>
      </c>
      <c r="B44" s="37">
        <v>45383</v>
      </c>
      <c r="C44" s="37">
        <v>45473</v>
      </c>
      <c r="D44" s="36" t="s">
        <v>193</v>
      </c>
      <c r="E44" s="36" t="s">
        <v>195</v>
      </c>
      <c r="F44" s="36" t="s">
        <v>200</v>
      </c>
      <c r="G44" s="36" t="s">
        <v>878</v>
      </c>
      <c r="H44" s="36" t="s">
        <v>203</v>
      </c>
      <c r="I44" s="36" t="s">
        <v>492</v>
      </c>
      <c r="J44" s="36" t="s">
        <v>871</v>
      </c>
      <c r="K44" s="36">
        <v>202437</v>
      </c>
      <c r="L44" s="36" t="s">
        <v>880</v>
      </c>
      <c r="M44" s="37">
        <v>45460</v>
      </c>
      <c r="N44" s="36" t="s">
        <v>881</v>
      </c>
      <c r="O44" s="36">
        <v>202437</v>
      </c>
      <c r="T44" s="36" t="s">
        <v>882</v>
      </c>
      <c r="U44" s="36" t="s">
        <v>883</v>
      </c>
      <c r="V44" s="36" t="s">
        <v>884</v>
      </c>
      <c r="W44" s="36" t="s">
        <v>409</v>
      </c>
      <c r="X44" s="36" t="s">
        <v>1034</v>
      </c>
      <c r="Y44" s="36" t="s">
        <v>447</v>
      </c>
      <c r="Z44" s="36" t="s">
        <v>204</v>
      </c>
      <c r="AC44" s="36" t="s">
        <v>485</v>
      </c>
      <c r="AD44" s="36" t="s">
        <v>212</v>
      </c>
      <c r="AE44" s="36" t="s">
        <v>301</v>
      </c>
      <c r="AF44" s="36" t="s">
        <v>439</v>
      </c>
      <c r="AG44" s="36" t="s">
        <v>561</v>
      </c>
      <c r="AH44" s="36" t="s">
        <v>237</v>
      </c>
      <c r="AI44" s="36" t="s">
        <v>1037</v>
      </c>
      <c r="AJ44" s="38">
        <v>1</v>
      </c>
      <c r="AK44" s="36" t="s">
        <v>387</v>
      </c>
      <c r="AL44" s="39">
        <v>1</v>
      </c>
      <c r="AM44" s="36" t="s">
        <v>387</v>
      </c>
      <c r="AN44" s="40">
        <v>3</v>
      </c>
      <c r="AO44" s="36" t="s">
        <v>284</v>
      </c>
      <c r="AP44" s="36">
        <v>23205</v>
      </c>
      <c r="AQ44" s="36" t="s">
        <v>561</v>
      </c>
      <c r="AR44" s="36" t="s">
        <v>561</v>
      </c>
      <c r="AS44" s="36" t="s">
        <v>561</v>
      </c>
      <c r="AT44" s="36" t="s">
        <v>561</v>
      </c>
      <c r="AU44" s="36" t="s">
        <v>388</v>
      </c>
      <c r="AV44" s="36" t="s">
        <v>389</v>
      </c>
      <c r="AW44" s="36" t="s">
        <v>390</v>
      </c>
      <c r="AX44" s="36" t="s">
        <v>390</v>
      </c>
      <c r="AY44" s="36" t="s">
        <v>878</v>
      </c>
      <c r="AZ44" s="37">
        <v>45467</v>
      </c>
      <c r="BA44" s="37">
        <v>45481</v>
      </c>
      <c r="BB44" s="37">
        <v>45510</v>
      </c>
      <c r="BC44" s="44">
        <v>508609.99</v>
      </c>
      <c r="BD44" s="41">
        <v>589987.59</v>
      </c>
      <c r="BG44" s="36" t="s">
        <v>391</v>
      </c>
      <c r="BH44" s="36" t="s">
        <v>561</v>
      </c>
      <c r="BI44" s="36" t="s">
        <v>392</v>
      </c>
      <c r="BJ44" s="36" t="s">
        <v>393</v>
      </c>
      <c r="BK44" s="36">
        <f>BD44*0.1</f>
        <v>58998.758999999998</v>
      </c>
      <c r="BL44" s="37">
        <v>45481</v>
      </c>
      <c r="BM44" s="37">
        <v>45510</v>
      </c>
      <c r="BN44" s="36" t="s">
        <v>885</v>
      </c>
      <c r="BQ44" s="36" t="s">
        <v>303</v>
      </c>
      <c r="BR44" s="36" t="s">
        <v>396</v>
      </c>
      <c r="BS44" s="36" t="s">
        <v>877</v>
      </c>
      <c r="BT44" s="36" t="s">
        <v>756</v>
      </c>
      <c r="BU44" s="36" t="s">
        <v>1090</v>
      </c>
      <c r="BX44" s="36" t="s">
        <v>306</v>
      </c>
      <c r="BY44" s="36" t="s">
        <v>203</v>
      </c>
      <c r="CA44" s="36" t="s">
        <v>1020</v>
      </c>
      <c r="CG44" s="36" t="s">
        <v>398</v>
      </c>
      <c r="CH44" s="37">
        <v>45488</v>
      </c>
      <c r="CI44" s="36" t="s">
        <v>399</v>
      </c>
    </row>
    <row r="45" spans="1:87" s="36" customFormat="1" x14ac:dyDescent="0.25">
      <c r="A45" s="36">
        <v>2024</v>
      </c>
      <c r="B45" s="37">
        <v>45474</v>
      </c>
      <c r="C45" s="37">
        <v>45565</v>
      </c>
      <c r="D45" s="36" t="s">
        <v>191</v>
      </c>
      <c r="E45" s="36" t="s">
        <v>195</v>
      </c>
      <c r="F45" s="36" t="s">
        <v>200</v>
      </c>
      <c r="G45" s="36" t="s">
        <v>886</v>
      </c>
      <c r="H45" s="36" t="s">
        <v>203</v>
      </c>
      <c r="I45" s="36" t="s">
        <v>925</v>
      </c>
      <c r="J45" s="42" t="s">
        <v>903</v>
      </c>
      <c r="K45" s="36">
        <v>202438</v>
      </c>
      <c r="L45" s="42" t="s">
        <v>887</v>
      </c>
      <c r="M45" s="37">
        <v>45460</v>
      </c>
      <c r="N45" s="36" t="s">
        <v>888</v>
      </c>
      <c r="O45" s="36">
        <v>202438</v>
      </c>
      <c r="P45" s="37">
        <v>45463</v>
      </c>
      <c r="Q45" s="36">
        <v>202438</v>
      </c>
      <c r="R45" s="36">
        <v>202438</v>
      </c>
      <c r="S45" s="42" t="s">
        <v>889</v>
      </c>
      <c r="T45" s="42" t="s">
        <v>890</v>
      </c>
      <c r="U45" s="42" t="s">
        <v>891</v>
      </c>
      <c r="V45" s="42" t="s">
        <v>892</v>
      </c>
      <c r="W45" s="36" t="s">
        <v>1091</v>
      </c>
      <c r="X45" s="36" t="s">
        <v>894</v>
      </c>
      <c r="Y45" s="36" t="s">
        <v>895</v>
      </c>
      <c r="Z45" s="36" t="s">
        <v>204</v>
      </c>
      <c r="AC45" s="36" t="s">
        <v>896</v>
      </c>
      <c r="AD45" s="36" t="s">
        <v>212</v>
      </c>
      <c r="AE45" s="36" t="s">
        <v>897</v>
      </c>
      <c r="AF45" s="36">
        <v>418</v>
      </c>
      <c r="AG45" s="36" t="s">
        <v>561</v>
      </c>
      <c r="AH45" s="36" t="s">
        <v>258</v>
      </c>
      <c r="AI45" s="36" t="s">
        <v>423</v>
      </c>
      <c r="AJ45" s="38">
        <v>1</v>
      </c>
      <c r="AK45" s="36" t="s">
        <v>387</v>
      </c>
      <c r="AL45" s="39">
        <v>1</v>
      </c>
      <c r="AM45" s="36" t="s">
        <v>387</v>
      </c>
      <c r="AN45" s="40">
        <v>3</v>
      </c>
      <c r="AO45" s="36" t="s">
        <v>284</v>
      </c>
      <c r="AP45" s="36">
        <v>23070</v>
      </c>
      <c r="AQ45" s="36" t="s">
        <v>561</v>
      </c>
      <c r="AR45" s="36" t="s">
        <v>561</v>
      </c>
      <c r="AS45" s="36" t="s">
        <v>561</v>
      </c>
      <c r="AT45" s="36" t="s">
        <v>561</v>
      </c>
      <c r="AU45" s="36" t="s">
        <v>499</v>
      </c>
      <c r="AV45" s="36" t="s">
        <v>389</v>
      </c>
      <c r="AW45" s="36" t="s">
        <v>390</v>
      </c>
      <c r="AX45" s="36" t="s">
        <v>390</v>
      </c>
      <c r="AY45" s="36" t="s">
        <v>898</v>
      </c>
      <c r="AZ45" s="37">
        <v>45476</v>
      </c>
      <c r="BA45" s="37">
        <v>45489</v>
      </c>
      <c r="BB45" s="37">
        <v>45607</v>
      </c>
      <c r="BC45" s="36">
        <v>8615656.3800000008</v>
      </c>
      <c r="BD45" s="36">
        <v>994161.4</v>
      </c>
      <c r="BG45" s="36" t="s">
        <v>391</v>
      </c>
      <c r="BH45" s="36" t="s">
        <v>561</v>
      </c>
      <c r="BI45" s="36" t="s">
        <v>392</v>
      </c>
      <c r="BJ45" s="36" t="s">
        <v>393</v>
      </c>
      <c r="BK45" s="36">
        <f>BD45*0.1+2998248.42</f>
        <v>3097664.56</v>
      </c>
      <c r="BL45" s="37">
        <v>45489</v>
      </c>
      <c r="BM45" s="37">
        <v>45607</v>
      </c>
      <c r="BN45" s="36" t="s">
        <v>899</v>
      </c>
      <c r="BQ45" s="36" t="s">
        <v>303</v>
      </c>
      <c r="BR45" s="36" t="s">
        <v>396</v>
      </c>
      <c r="BS45" s="36" t="s">
        <v>1021</v>
      </c>
      <c r="BT45" s="36" t="s">
        <v>756</v>
      </c>
      <c r="BU45" s="36" t="s">
        <v>1092</v>
      </c>
      <c r="BX45" s="36" t="s">
        <v>306</v>
      </c>
      <c r="BY45" s="36" t="s">
        <v>203</v>
      </c>
      <c r="CA45" s="36" t="s">
        <v>1020</v>
      </c>
      <c r="CG45" s="36" t="s">
        <v>398</v>
      </c>
      <c r="CH45" s="37">
        <v>45580</v>
      </c>
      <c r="CI45" s="36" t="s">
        <v>399</v>
      </c>
    </row>
    <row r="46" spans="1:87" s="36" customFormat="1" x14ac:dyDescent="0.25">
      <c r="A46" s="36">
        <v>2024</v>
      </c>
      <c r="B46" s="37">
        <v>45474</v>
      </c>
      <c r="C46" s="37">
        <v>45565</v>
      </c>
      <c r="D46" s="36" t="s">
        <v>191</v>
      </c>
      <c r="E46" s="36" t="s">
        <v>195</v>
      </c>
      <c r="F46" s="36" t="s">
        <v>200</v>
      </c>
      <c r="G46" s="36" t="s">
        <v>902</v>
      </c>
      <c r="H46" s="36" t="s">
        <v>203</v>
      </c>
      <c r="I46" s="36" t="s">
        <v>925</v>
      </c>
      <c r="J46" s="36" t="s">
        <v>904</v>
      </c>
      <c r="K46" s="36">
        <v>202439</v>
      </c>
      <c r="L46" s="42" t="s">
        <v>887</v>
      </c>
      <c r="M46" s="37">
        <v>45460</v>
      </c>
      <c r="N46" s="36" t="s">
        <v>905</v>
      </c>
      <c r="O46" s="36">
        <v>202439</v>
      </c>
      <c r="P46" s="37">
        <v>45463</v>
      </c>
      <c r="Q46" s="36">
        <v>202439</v>
      </c>
      <c r="R46" s="36">
        <v>202439</v>
      </c>
      <c r="S46" s="36" t="s">
        <v>906</v>
      </c>
      <c r="T46" s="36" t="s">
        <v>907</v>
      </c>
      <c r="U46" s="36" t="s">
        <v>908</v>
      </c>
      <c r="V46" s="36" t="s">
        <v>909</v>
      </c>
      <c r="W46" s="36" t="s">
        <v>403</v>
      </c>
      <c r="X46" s="36" t="s">
        <v>1042</v>
      </c>
      <c r="Y46" s="36" t="s">
        <v>1043</v>
      </c>
      <c r="Z46" s="36" t="s">
        <v>204</v>
      </c>
      <c r="AC46" s="36" t="s">
        <v>544</v>
      </c>
      <c r="AD46" s="36" t="s">
        <v>212</v>
      </c>
      <c r="AE46" s="36" t="s">
        <v>273</v>
      </c>
      <c r="AF46" s="36" t="s">
        <v>439</v>
      </c>
      <c r="AG46" s="36" t="s">
        <v>561</v>
      </c>
      <c r="AH46" s="36" t="s">
        <v>237</v>
      </c>
      <c r="AI46" s="36" t="s">
        <v>545</v>
      </c>
      <c r="AJ46" s="38">
        <v>1</v>
      </c>
      <c r="AK46" s="36" t="s">
        <v>387</v>
      </c>
      <c r="AL46" s="39">
        <v>1</v>
      </c>
      <c r="AM46" s="36" t="s">
        <v>387</v>
      </c>
      <c r="AN46" s="40">
        <v>3</v>
      </c>
      <c r="AO46" s="36" t="s">
        <v>284</v>
      </c>
      <c r="AP46" s="36">
        <v>23070</v>
      </c>
      <c r="AQ46" s="36" t="s">
        <v>561</v>
      </c>
      <c r="AR46" s="36" t="s">
        <v>561</v>
      </c>
      <c r="AS46" s="36" t="s">
        <v>561</v>
      </c>
      <c r="AT46" s="36" t="s">
        <v>561</v>
      </c>
      <c r="AU46" s="36" t="s">
        <v>499</v>
      </c>
      <c r="AV46" s="36" t="s">
        <v>389</v>
      </c>
      <c r="AW46" s="36" t="s">
        <v>390</v>
      </c>
      <c r="AX46" s="36" t="s">
        <v>390</v>
      </c>
      <c r="AY46" s="36" t="s">
        <v>910</v>
      </c>
      <c r="AZ46" s="37">
        <v>45476</v>
      </c>
      <c r="BA46" s="37">
        <v>45489</v>
      </c>
      <c r="BB46" s="37">
        <v>45607</v>
      </c>
      <c r="BC46" s="41">
        <v>8792533.9199999999</v>
      </c>
      <c r="BD46" s="41">
        <v>10199339.359999999</v>
      </c>
      <c r="BG46" s="36" t="s">
        <v>391</v>
      </c>
      <c r="BH46" s="36" t="s">
        <v>561</v>
      </c>
      <c r="BI46" s="36" t="s">
        <v>392</v>
      </c>
      <c r="BJ46" s="36" t="s">
        <v>393</v>
      </c>
      <c r="BK46" s="36">
        <f>BD46*0.1+3059801.81</f>
        <v>4079735.7460000003</v>
      </c>
      <c r="BL46" s="37">
        <v>45489</v>
      </c>
      <c r="BM46" s="37">
        <v>45607</v>
      </c>
      <c r="BN46" s="36" t="s">
        <v>911</v>
      </c>
      <c r="BQ46" s="36" t="s">
        <v>303</v>
      </c>
      <c r="BR46" s="36" t="s">
        <v>396</v>
      </c>
      <c r="BS46" s="36" t="s">
        <v>642</v>
      </c>
      <c r="BT46" s="36" t="s">
        <v>1029</v>
      </c>
      <c r="BU46" s="36" t="s">
        <v>1093</v>
      </c>
      <c r="BX46" s="36" t="s">
        <v>306</v>
      </c>
      <c r="BY46" s="36" t="s">
        <v>203</v>
      </c>
      <c r="CA46" s="36" t="s">
        <v>1020</v>
      </c>
      <c r="CG46" s="36" t="s">
        <v>398</v>
      </c>
      <c r="CH46" s="37">
        <v>45580</v>
      </c>
      <c r="CI46" s="36" t="s">
        <v>399</v>
      </c>
    </row>
    <row r="47" spans="1:87" s="36" customFormat="1" x14ac:dyDescent="0.25">
      <c r="A47" s="36">
        <v>2024</v>
      </c>
      <c r="B47" s="37">
        <v>45474</v>
      </c>
      <c r="C47" s="37">
        <v>45565</v>
      </c>
      <c r="D47" s="36" t="s">
        <v>192</v>
      </c>
      <c r="E47" s="36" t="s">
        <v>195</v>
      </c>
      <c r="F47" s="36" t="s">
        <v>200</v>
      </c>
      <c r="G47" s="36" t="s">
        <v>915</v>
      </c>
      <c r="H47" s="36" t="s">
        <v>203</v>
      </c>
      <c r="I47" s="36" t="s">
        <v>427</v>
      </c>
      <c r="J47" s="36" t="s">
        <v>916</v>
      </c>
      <c r="K47" s="36">
        <v>202440</v>
      </c>
      <c r="L47" s="36" t="s">
        <v>917</v>
      </c>
      <c r="M47" s="37">
        <v>45475</v>
      </c>
      <c r="N47" s="36" t="s">
        <v>918</v>
      </c>
      <c r="O47" s="36">
        <v>202440</v>
      </c>
      <c r="P47" s="37">
        <v>45481</v>
      </c>
      <c r="Q47" s="36">
        <v>202440</v>
      </c>
      <c r="R47" s="36">
        <v>202440</v>
      </c>
      <c r="S47" s="42" t="s">
        <v>920</v>
      </c>
      <c r="T47" s="36" t="s">
        <v>921</v>
      </c>
      <c r="U47" s="36" t="s">
        <v>919</v>
      </c>
      <c r="V47" s="42" t="s">
        <v>922</v>
      </c>
      <c r="W47" s="36" t="s">
        <v>1053</v>
      </c>
      <c r="X47" s="36" t="s">
        <v>271</v>
      </c>
      <c r="Y47" s="36" t="s">
        <v>1054</v>
      </c>
      <c r="Z47" s="36" t="s">
        <v>205</v>
      </c>
      <c r="AC47" s="36" t="s">
        <v>581</v>
      </c>
      <c r="AD47" s="36" t="s">
        <v>212</v>
      </c>
      <c r="AE47" s="36" t="s">
        <v>582</v>
      </c>
      <c r="AF47" s="36" t="s">
        <v>439</v>
      </c>
      <c r="AG47" s="36" t="s">
        <v>561</v>
      </c>
      <c r="AH47" s="36" t="s">
        <v>237</v>
      </c>
      <c r="AI47" s="36" t="s">
        <v>1037</v>
      </c>
      <c r="AJ47" s="38">
        <v>1</v>
      </c>
      <c r="AK47" s="36" t="s">
        <v>387</v>
      </c>
      <c r="AL47" s="39">
        <v>1</v>
      </c>
      <c r="AM47" s="36" t="s">
        <v>387</v>
      </c>
      <c r="AN47" s="40">
        <v>3</v>
      </c>
      <c r="AO47" s="36" t="s">
        <v>284</v>
      </c>
      <c r="AP47" s="36">
        <v>23205</v>
      </c>
      <c r="AQ47" s="36" t="s">
        <v>561</v>
      </c>
      <c r="AR47" s="36" t="s">
        <v>561</v>
      </c>
      <c r="AS47" s="36" t="s">
        <v>561</v>
      </c>
      <c r="AT47" s="36" t="s">
        <v>561</v>
      </c>
      <c r="AU47" s="36" t="s">
        <v>388</v>
      </c>
      <c r="AV47" s="36" t="s">
        <v>389</v>
      </c>
      <c r="AW47" s="36" t="s">
        <v>390</v>
      </c>
      <c r="AX47" s="36" t="s">
        <v>390</v>
      </c>
      <c r="AY47" s="36" t="s">
        <v>915</v>
      </c>
      <c r="AZ47" s="37">
        <v>45499</v>
      </c>
      <c r="BA47" s="37">
        <v>45523</v>
      </c>
      <c r="BB47" s="37">
        <v>45582</v>
      </c>
      <c r="BC47" s="41">
        <v>2487744.88</v>
      </c>
      <c r="BD47" s="41">
        <v>2885784.06</v>
      </c>
      <c r="BG47" s="36" t="s">
        <v>391</v>
      </c>
      <c r="BH47" s="36" t="s">
        <v>561</v>
      </c>
      <c r="BI47" s="36" t="s">
        <v>392</v>
      </c>
      <c r="BJ47" s="36" t="s">
        <v>393</v>
      </c>
      <c r="BK47" s="36">
        <f>BD47*0.1+865735.22</f>
        <v>1154313.6259999999</v>
      </c>
      <c r="BL47" s="37">
        <v>45523</v>
      </c>
      <c r="BM47" s="37">
        <v>45582</v>
      </c>
      <c r="BN47" s="42" t="s">
        <v>923</v>
      </c>
      <c r="BQ47" s="36" t="s">
        <v>303</v>
      </c>
      <c r="BR47" s="36" t="s">
        <v>396</v>
      </c>
      <c r="BS47" s="36" t="s">
        <v>877</v>
      </c>
      <c r="BT47" s="36" t="s">
        <v>836</v>
      </c>
      <c r="BU47" s="36" t="s">
        <v>1094</v>
      </c>
      <c r="BX47" s="36" t="s">
        <v>306</v>
      </c>
      <c r="BY47" s="36" t="s">
        <v>203</v>
      </c>
      <c r="CA47" s="36" t="s">
        <v>1020</v>
      </c>
      <c r="CG47" s="36" t="s">
        <v>398</v>
      </c>
      <c r="CH47" s="37">
        <v>45580</v>
      </c>
      <c r="CI47" s="36" t="s">
        <v>399</v>
      </c>
    </row>
    <row r="48" spans="1:87" s="36" customFormat="1" x14ac:dyDescent="0.25">
      <c r="A48" s="36">
        <v>2024</v>
      </c>
      <c r="B48" s="37">
        <v>45474</v>
      </c>
      <c r="C48" s="37">
        <v>45565</v>
      </c>
      <c r="D48" s="36" t="s">
        <v>192</v>
      </c>
      <c r="E48" s="36" t="s">
        <v>195</v>
      </c>
      <c r="F48" s="36" t="s">
        <v>200</v>
      </c>
      <c r="G48" s="36" t="s">
        <v>924</v>
      </c>
      <c r="H48" s="36" t="s">
        <v>203</v>
      </c>
      <c r="I48" s="36" t="s">
        <v>427</v>
      </c>
      <c r="J48" s="42" t="s">
        <v>916</v>
      </c>
      <c r="K48" s="36">
        <v>202441</v>
      </c>
      <c r="L48" s="42" t="s">
        <v>926</v>
      </c>
      <c r="M48" s="37">
        <v>45477</v>
      </c>
      <c r="N48" s="36" t="s">
        <v>927</v>
      </c>
      <c r="O48" s="36">
        <v>202441</v>
      </c>
      <c r="P48" s="37">
        <v>45481</v>
      </c>
      <c r="Q48" s="36">
        <v>202441</v>
      </c>
      <c r="R48" s="36">
        <v>202441</v>
      </c>
      <c r="S48" s="36" t="s">
        <v>928</v>
      </c>
      <c r="T48" s="36" t="s">
        <v>929</v>
      </c>
      <c r="U48" s="42" t="s">
        <v>930</v>
      </c>
      <c r="V48" s="36" t="s">
        <v>931</v>
      </c>
      <c r="W48" s="36" t="s">
        <v>403</v>
      </c>
      <c r="X48" s="36" t="s">
        <v>1042</v>
      </c>
      <c r="Y48" s="36" t="s">
        <v>1043</v>
      </c>
      <c r="Z48" s="36" t="s">
        <v>204</v>
      </c>
      <c r="AC48" s="36" t="s">
        <v>544</v>
      </c>
      <c r="AD48" s="36" t="s">
        <v>212</v>
      </c>
      <c r="AE48" s="36" t="s">
        <v>273</v>
      </c>
      <c r="AF48" s="36" t="s">
        <v>439</v>
      </c>
      <c r="AG48" s="36" t="s">
        <v>561</v>
      </c>
      <c r="AH48" s="36" t="s">
        <v>237</v>
      </c>
      <c r="AI48" s="36" t="s">
        <v>545</v>
      </c>
      <c r="AJ48" s="38">
        <v>1</v>
      </c>
      <c r="AK48" s="36" t="s">
        <v>387</v>
      </c>
      <c r="AL48" s="39">
        <v>1</v>
      </c>
      <c r="AM48" s="36" t="s">
        <v>387</v>
      </c>
      <c r="AN48" s="40">
        <v>3</v>
      </c>
      <c r="AO48" s="36" t="s">
        <v>284</v>
      </c>
      <c r="AP48" s="36">
        <v>23070</v>
      </c>
      <c r="AQ48" s="36" t="s">
        <v>561</v>
      </c>
      <c r="AR48" s="36" t="s">
        <v>561</v>
      </c>
      <c r="AS48" s="36" t="s">
        <v>561</v>
      </c>
      <c r="AT48" s="36" t="s">
        <v>561</v>
      </c>
      <c r="AU48" s="36" t="s">
        <v>388</v>
      </c>
      <c r="AV48" s="36" t="s">
        <v>389</v>
      </c>
      <c r="AW48" s="36" t="s">
        <v>390</v>
      </c>
      <c r="AX48" s="36" t="s">
        <v>390</v>
      </c>
      <c r="AY48" s="36" t="s">
        <v>924</v>
      </c>
      <c r="AZ48" s="37">
        <v>45502</v>
      </c>
      <c r="BA48" s="37">
        <v>45523</v>
      </c>
      <c r="BB48" s="37">
        <v>45612</v>
      </c>
      <c r="BC48" s="41">
        <v>2556235.42</v>
      </c>
      <c r="BD48" s="41">
        <v>2965233.09</v>
      </c>
      <c r="BG48" s="36" t="s">
        <v>391</v>
      </c>
      <c r="BH48" s="36" t="s">
        <v>561</v>
      </c>
      <c r="BI48" s="36" t="s">
        <v>392</v>
      </c>
      <c r="BJ48" s="36" t="s">
        <v>393</v>
      </c>
      <c r="BK48" s="36">
        <f>BD48*0.1+889569.93</f>
        <v>1186093.2390000001</v>
      </c>
      <c r="BL48" s="37">
        <v>45523</v>
      </c>
      <c r="BM48" s="37">
        <v>45612</v>
      </c>
      <c r="BN48" s="36" t="s">
        <v>932</v>
      </c>
      <c r="BQ48" s="36" t="s">
        <v>303</v>
      </c>
      <c r="BR48" s="36" t="s">
        <v>396</v>
      </c>
      <c r="BS48" s="36" t="s">
        <v>1030</v>
      </c>
      <c r="BT48" s="36" t="s">
        <v>1095</v>
      </c>
      <c r="BU48" s="36" t="s">
        <v>1096</v>
      </c>
      <c r="BX48" s="36" t="s">
        <v>306</v>
      </c>
      <c r="BY48" s="36" t="s">
        <v>203</v>
      </c>
      <c r="CA48" s="36" t="s">
        <v>1020</v>
      </c>
      <c r="CG48" s="36" t="s">
        <v>398</v>
      </c>
      <c r="CH48" s="37">
        <v>45580</v>
      </c>
      <c r="CI48" s="36" t="s">
        <v>399</v>
      </c>
    </row>
    <row r="49" spans="1:87" s="36" customFormat="1" x14ac:dyDescent="0.25">
      <c r="A49" s="36">
        <v>2024</v>
      </c>
      <c r="B49" s="37">
        <v>45474</v>
      </c>
      <c r="C49" s="37">
        <v>45565</v>
      </c>
      <c r="D49" s="36" t="s">
        <v>192</v>
      </c>
      <c r="E49" s="36" t="s">
        <v>195</v>
      </c>
      <c r="F49" s="36" t="s">
        <v>200</v>
      </c>
      <c r="G49" s="36" t="s">
        <v>933</v>
      </c>
      <c r="H49" s="36" t="s">
        <v>203</v>
      </c>
      <c r="I49" s="36" t="s">
        <v>427</v>
      </c>
      <c r="J49" s="36" t="s">
        <v>934</v>
      </c>
      <c r="K49" s="36">
        <v>202442</v>
      </c>
      <c r="L49" s="42" t="s">
        <v>935</v>
      </c>
      <c r="M49" s="37">
        <v>45483</v>
      </c>
      <c r="N49" s="36" t="s">
        <v>936</v>
      </c>
      <c r="O49" s="36">
        <v>202442</v>
      </c>
      <c r="P49" s="37">
        <v>45485</v>
      </c>
      <c r="Q49" s="36">
        <v>202442</v>
      </c>
      <c r="R49" s="36">
        <v>202442</v>
      </c>
      <c r="S49" s="36" t="s">
        <v>937</v>
      </c>
      <c r="T49" s="42" t="s">
        <v>938</v>
      </c>
      <c r="U49" s="42" t="s">
        <v>939</v>
      </c>
      <c r="V49" s="36" t="s">
        <v>940</v>
      </c>
      <c r="W49" s="36" t="s">
        <v>1097</v>
      </c>
      <c r="X49" s="36" t="s">
        <v>1060</v>
      </c>
      <c r="Y49" s="36" t="s">
        <v>1027</v>
      </c>
      <c r="Z49" s="36" t="s">
        <v>204</v>
      </c>
      <c r="AC49" s="36" t="s">
        <v>943</v>
      </c>
      <c r="AD49" s="36" t="s">
        <v>206</v>
      </c>
      <c r="AE49" s="36" t="s">
        <v>944</v>
      </c>
      <c r="AF49" s="36">
        <v>41</v>
      </c>
      <c r="AG49" s="36" t="s">
        <v>561</v>
      </c>
      <c r="AH49" s="36" t="s">
        <v>237</v>
      </c>
      <c r="AI49" s="36" t="s">
        <v>945</v>
      </c>
      <c r="AJ49" s="38">
        <v>1</v>
      </c>
      <c r="AK49" s="36" t="s">
        <v>387</v>
      </c>
      <c r="AL49" s="39">
        <v>1</v>
      </c>
      <c r="AM49" s="36" t="s">
        <v>387</v>
      </c>
      <c r="AN49" s="40">
        <v>3</v>
      </c>
      <c r="AO49" s="36" t="s">
        <v>284</v>
      </c>
      <c r="AP49" s="36">
        <v>23084</v>
      </c>
      <c r="AQ49" s="36" t="s">
        <v>561</v>
      </c>
      <c r="AR49" s="36" t="s">
        <v>561</v>
      </c>
      <c r="AS49" s="36" t="s">
        <v>561</v>
      </c>
      <c r="AT49" s="36" t="s">
        <v>561</v>
      </c>
      <c r="AU49" s="36" t="s">
        <v>388</v>
      </c>
      <c r="AV49" s="36" t="s">
        <v>389</v>
      </c>
      <c r="AW49" s="36" t="s">
        <v>390</v>
      </c>
      <c r="AX49" s="36" t="s">
        <v>390</v>
      </c>
      <c r="AY49" s="36" t="s">
        <v>933</v>
      </c>
      <c r="AZ49" s="37">
        <v>45504</v>
      </c>
      <c r="BA49" s="37">
        <v>45523</v>
      </c>
      <c r="BB49" s="37">
        <v>45582</v>
      </c>
      <c r="BC49" s="41">
        <v>673707.39</v>
      </c>
      <c r="BD49" s="41">
        <v>781500.57</v>
      </c>
      <c r="BG49" s="36" t="s">
        <v>391</v>
      </c>
      <c r="BH49" s="36" t="s">
        <v>561</v>
      </c>
      <c r="BI49" s="36" t="s">
        <v>392</v>
      </c>
      <c r="BJ49" s="36" t="s">
        <v>393</v>
      </c>
      <c r="BK49" s="36">
        <f>BD49*0.1+234450.17</f>
        <v>312600.22700000001</v>
      </c>
      <c r="BL49" s="37">
        <v>45523</v>
      </c>
      <c r="BM49" s="37">
        <v>45582</v>
      </c>
      <c r="BN49" s="36" t="s">
        <v>946</v>
      </c>
      <c r="BQ49" s="36" t="s">
        <v>303</v>
      </c>
      <c r="BR49" s="36" t="s">
        <v>396</v>
      </c>
      <c r="BS49" s="36" t="s">
        <v>947</v>
      </c>
      <c r="BT49" s="36" t="s">
        <v>756</v>
      </c>
      <c r="BU49" s="36" t="s">
        <v>1025</v>
      </c>
      <c r="BX49" s="36" t="s">
        <v>306</v>
      </c>
      <c r="BY49" s="36" t="s">
        <v>203</v>
      </c>
      <c r="CA49" s="36" t="s">
        <v>1020</v>
      </c>
      <c r="CG49" s="36" t="s">
        <v>398</v>
      </c>
      <c r="CH49" s="37">
        <v>45580</v>
      </c>
      <c r="CI49" s="36" t="s">
        <v>399</v>
      </c>
    </row>
    <row r="50" spans="1:87" s="36" customFormat="1" x14ac:dyDescent="0.25">
      <c r="A50" s="36">
        <v>2024</v>
      </c>
      <c r="B50" s="37">
        <v>45474</v>
      </c>
      <c r="C50" s="37">
        <v>45565</v>
      </c>
      <c r="D50" s="36" t="s">
        <v>192</v>
      </c>
      <c r="E50" s="36" t="s">
        <v>195</v>
      </c>
      <c r="F50" s="36" t="s">
        <v>200</v>
      </c>
      <c r="G50" s="36" t="s">
        <v>948</v>
      </c>
      <c r="H50" s="36" t="s">
        <v>203</v>
      </c>
      <c r="I50" s="36" t="s">
        <v>427</v>
      </c>
      <c r="J50" s="36" t="s">
        <v>934</v>
      </c>
      <c r="K50" s="36">
        <v>202443</v>
      </c>
      <c r="L50" s="36" t="s">
        <v>949</v>
      </c>
      <c r="M50" s="37">
        <v>45483</v>
      </c>
      <c r="N50" s="36" t="s">
        <v>950</v>
      </c>
      <c r="O50" s="36">
        <v>202443</v>
      </c>
      <c r="P50" s="37">
        <v>45485</v>
      </c>
      <c r="Q50" s="36">
        <v>202443</v>
      </c>
      <c r="R50" s="36">
        <v>202443</v>
      </c>
      <c r="S50" s="36" t="s">
        <v>951</v>
      </c>
      <c r="T50" s="36" t="s">
        <v>952</v>
      </c>
      <c r="U50" s="36" t="s">
        <v>953</v>
      </c>
      <c r="V50" s="36" t="s">
        <v>954</v>
      </c>
      <c r="W50" s="36" t="s">
        <v>367</v>
      </c>
      <c r="X50" s="36" t="s">
        <v>1082</v>
      </c>
      <c r="Y50" s="36" t="s">
        <v>1083</v>
      </c>
      <c r="Z50" s="36" t="s">
        <v>205</v>
      </c>
      <c r="AC50" s="36" t="s">
        <v>548</v>
      </c>
      <c r="AD50" s="36" t="s">
        <v>220</v>
      </c>
      <c r="AE50" s="36" t="s">
        <v>850</v>
      </c>
      <c r="AF50" s="36" t="s">
        <v>439</v>
      </c>
      <c r="AG50" s="36" t="s">
        <v>561</v>
      </c>
      <c r="AH50" s="36" t="s">
        <v>246</v>
      </c>
      <c r="AI50" s="36" t="s">
        <v>851</v>
      </c>
      <c r="AJ50" s="38">
        <v>1</v>
      </c>
      <c r="AK50" s="36" t="s">
        <v>387</v>
      </c>
      <c r="AL50" s="39">
        <v>1</v>
      </c>
      <c r="AM50" s="36" t="s">
        <v>387</v>
      </c>
      <c r="AN50" s="40">
        <v>3</v>
      </c>
      <c r="AO50" s="36" t="s">
        <v>284</v>
      </c>
      <c r="AP50" s="36">
        <v>23070</v>
      </c>
      <c r="AQ50" s="36" t="s">
        <v>561</v>
      </c>
      <c r="AR50" s="36" t="s">
        <v>561</v>
      </c>
      <c r="AS50" s="36" t="s">
        <v>561</v>
      </c>
      <c r="AT50" s="36" t="s">
        <v>561</v>
      </c>
      <c r="AU50" s="36" t="s">
        <v>388</v>
      </c>
      <c r="AV50" s="36" t="s">
        <v>389</v>
      </c>
      <c r="AW50" s="36" t="s">
        <v>390</v>
      </c>
      <c r="AX50" s="36" t="s">
        <v>390</v>
      </c>
      <c r="AY50" s="36" t="s">
        <v>948</v>
      </c>
      <c r="AZ50" s="37">
        <v>45504</v>
      </c>
      <c r="BA50" s="37">
        <v>45523</v>
      </c>
      <c r="BB50" s="37">
        <v>45597</v>
      </c>
      <c r="BC50" s="41">
        <v>787900.17</v>
      </c>
      <c r="BD50" s="41">
        <v>913964.2</v>
      </c>
      <c r="BG50" s="36" t="s">
        <v>391</v>
      </c>
      <c r="BH50" s="36" t="s">
        <v>561</v>
      </c>
      <c r="BI50" s="36" t="s">
        <v>392</v>
      </c>
      <c r="BJ50" s="36" t="s">
        <v>393</v>
      </c>
      <c r="BK50" s="36">
        <f>BD50*0.1+274189.26</f>
        <v>365585.68</v>
      </c>
      <c r="BL50" s="37">
        <v>45523</v>
      </c>
      <c r="BM50" s="37">
        <v>45597</v>
      </c>
      <c r="BN50" s="36" t="s">
        <v>955</v>
      </c>
      <c r="BQ50" s="36" t="s">
        <v>303</v>
      </c>
      <c r="BR50" s="36" t="s">
        <v>396</v>
      </c>
      <c r="BS50" s="36" t="s">
        <v>947</v>
      </c>
      <c r="BT50" s="36" t="s">
        <v>397</v>
      </c>
      <c r="BU50" s="36" t="s">
        <v>1025</v>
      </c>
      <c r="BX50" s="36" t="s">
        <v>306</v>
      </c>
      <c r="BY50" s="36" t="s">
        <v>203</v>
      </c>
      <c r="CA50" s="36" t="s">
        <v>1020</v>
      </c>
      <c r="CG50" s="36" t="s">
        <v>398</v>
      </c>
      <c r="CH50" s="37">
        <v>45580</v>
      </c>
      <c r="CI50" s="36" t="s">
        <v>399</v>
      </c>
    </row>
    <row r="51" spans="1:87" s="36" customFormat="1" x14ac:dyDescent="0.25">
      <c r="A51" s="36">
        <v>2024</v>
      </c>
      <c r="B51" s="37">
        <v>45474</v>
      </c>
      <c r="C51" s="37">
        <v>45565</v>
      </c>
      <c r="D51" s="36" t="s">
        <v>192</v>
      </c>
      <c r="E51" s="36" t="s">
        <v>195</v>
      </c>
      <c r="F51" s="36" t="s">
        <v>200</v>
      </c>
      <c r="G51" s="36" t="s">
        <v>956</v>
      </c>
      <c r="H51" s="36" t="s">
        <v>203</v>
      </c>
      <c r="I51" s="36" t="s">
        <v>427</v>
      </c>
      <c r="J51" s="36" t="s">
        <v>934</v>
      </c>
      <c r="K51" s="36">
        <v>202444</v>
      </c>
      <c r="L51" s="36" t="s">
        <v>957</v>
      </c>
      <c r="M51" s="37">
        <v>45483</v>
      </c>
      <c r="N51" s="36" t="s">
        <v>958</v>
      </c>
      <c r="O51" s="36">
        <v>202444</v>
      </c>
      <c r="P51" s="37">
        <v>45485</v>
      </c>
      <c r="Q51" s="36">
        <v>202444</v>
      </c>
      <c r="R51" s="36">
        <v>202444</v>
      </c>
      <c r="S51" s="36" t="s">
        <v>959</v>
      </c>
      <c r="T51" s="36" t="s">
        <v>960</v>
      </c>
      <c r="U51" s="36" t="s">
        <v>961</v>
      </c>
      <c r="V51" s="42" t="s">
        <v>962</v>
      </c>
      <c r="W51" s="28" t="s">
        <v>963</v>
      </c>
      <c r="X51" s="36" t="s">
        <v>1033</v>
      </c>
      <c r="Y51" s="36" t="s">
        <v>1098</v>
      </c>
      <c r="Z51" s="36" t="s">
        <v>204</v>
      </c>
      <c r="AC51" s="36" t="s">
        <v>964</v>
      </c>
      <c r="AD51" s="36" t="s">
        <v>212</v>
      </c>
      <c r="AE51" s="36" t="s">
        <v>965</v>
      </c>
      <c r="AF51" s="36">
        <v>283</v>
      </c>
      <c r="AG51" s="36" t="s">
        <v>561</v>
      </c>
      <c r="AH51" s="36" t="s">
        <v>237</v>
      </c>
      <c r="AI51" s="36" t="s">
        <v>966</v>
      </c>
      <c r="AJ51" s="38">
        <v>1</v>
      </c>
      <c r="AK51" s="36" t="s">
        <v>387</v>
      </c>
      <c r="AL51" s="39">
        <v>1</v>
      </c>
      <c r="AM51" s="36" t="s">
        <v>387</v>
      </c>
      <c r="AN51" s="40">
        <v>3</v>
      </c>
      <c r="AO51" s="36" t="s">
        <v>284</v>
      </c>
      <c r="AP51" s="36">
        <v>23088</v>
      </c>
      <c r="AQ51" s="36" t="s">
        <v>561</v>
      </c>
      <c r="AR51" s="36" t="s">
        <v>561</v>
      </c>
      <c r="AS51" s="36" t="s">
        <v>561</v>
      </c>
      <c r="AT51" s="36" t="s">
        <v>561</v>
      </c>
      <c r="AU51" s="36" t="s">
        <v>388</v>
      </c>
      <c r="AV51" s="36" t="s">
        <v>389</v>
      </c>
      <c r="AW51" s="36" t="s">
        <v>390</v>
      </c>
      <c r="AX51" s="36" t="s">
        <v>390</v>
      </c>
      <c r="AY51" s="36" t="s">
        <v>956</v>
      </c>
      <c r="AZ51" s="37">
        <v>45504</v>
      </c>
      <c r="BA51" s="37">
        <v>45523</v>
      </c>
      <c r="BB51" s="37">
        <v>45597</v>
      </c>
      <c r="BC51" s="41">
        <v>1180755.6399999999</v>
      </c>
      <c r="BD51" s="41">
        <v>1369676.54</v>
      </c>
      <c r="BG51" s="36" t="s">
        <v>391</v>
      </c>
      <c r="BH51" s="36" t="s">
        <v>561</v>
      </c>
      <c r="BI51" s="36" t="s">
        <v>392</v>
      </c>
      <c r="BJ51" s="36" t="s">
        <v>393</v>
      </c>
      <c r="BK51" s="36">
        <f>BD51*0.1+410902.96</f>
        <v>547870.61400000006</v>
      </c>
      <c r="BL51" s="37">
        <v>45523</v>
      </c>
      <c r="BM51" s="37">
        <v>45597</v>
      </c>
      <c r="BN51" s="42" t="s">
        <v>967</v>
      </c>
      <c r="BQ51" s="36" t="s">
        <v>303</v>
      </c>
      <c r="BR51" s="36" t="s">
        <v>396</v>
      </c>
      <c r="BS51" s="36" t="s">
        <v>947</v>
      </c>
      <c r="BT51" s="36" t="s">
        <v>756</v>
      </c>
      <c r="BU51" s="36" t="s">
        <v>1025</v>
      </c>
      <c r="BX51" s="36" t="s">
        <v>306</v>
      </c>
      <c r="BY51" s="36" t="s">
        <v>203</v>
      </c>
      <c r="CA51" s="36" t="s">
        <v>1020</v>
      </c>
      <c r="CG51" s="36" t="s">
        <v>398</v>
      </c>
      <c r="CH51" s="37">
        <v>45580</v>
      </c>
      <c r="CI51" s="36" t="s">
        <v>399</v>
      </c>
    </row>
    <row r="52" spans="1:87" s="36" customFormat="1" x14ac:dyDescent="0.25">
      <c r="A52" s="36">
        <v>2024</v>
      </c>
      <c r="B52" s="37">
        <v>45474</v>
      </c>
      <c r="C52" s="37">
        <v>45565</v>
      </c>
      <c r="D52" s="36" t="s">
        <v>192</v>
      </c>
      <c r="E52" s="36" t="s">
        <v>195</v>
      </c>
      <c r="F52" s="36" t="s">
        <v>200</v>
      </c>
      <c r="G52" s="36" t="s">
        <v>968</v>
      </c>
      <c r="H52" s="36" t="s">
        <v>203</v>
      </c>
      <c r="I52" s="36" t="s">
        <v>427</v>
      </c>
      <c r="J52" s="36" t="s">
        <v>916</v>
      </c>
      <c r="K52" s="36">
        <v>202445</v>
      </c>
      <c r="L52" s="42" t="s">
        <v>969</v>
      </c>
      <c r="M52" s="37">
        <v>45483</v>
      </c>
      <c r="N52" s="36" t="s">
        <v>970</v>
      </c>
      <c r="O52" s="36">
        <v>202445</v>
      </c>
      <c r="P52" s="37">
        <v>45485</v>
      </c>
      <c r="Q52" s="36">
        <v>202445</v>
      </c>
      <c r="R52" s="36">
        <v>202445</v>
      </c>
      <c r="S52" s="42" t="s">
        <v>971</v>
      </c>
      <c r="T52" s="36" t="s">
        <v>972</v>
      </c>
      <c r="U52" s="36" t="s">
        <v>973</v>
      </c>
      <c r="V52" s="42" t="s">
        <v>974</v>
      </c>
      <c r="W52" s="36" t="s">
        <v>403</v>
      </c>
      <c r="X52" s="36" t="s">
        <v>1042</v>
      </c>
      <c r="Y52" s="36" t="s">
        <v>1043</v>
      </c>
      <c r="Z52" s="36" t="s">
        <v>204</v>
      </c>
      <c r="AC52" s="36" t="s">
        <v>544</v>
      </c>
      <c r="AD52" s="36" t="s">
        <v>212</v>
      </c>
      <c r="AE52" s="36" t="s">
        <v>273</v>
      </c>
      <c r="AF52" s="36" t="s">
        <v>439</v>
      </c>
      <c r="AG52" s="36" t="s">
        <v>561</v>
      </c>
      <c r="AH52" s="36" t="s">
        <v>237</v>
      </c>
      <c r="AI52" s="36" t="s">
        <v>545</v>
      </c>
      <c r="AJ52" s="38">
        <v>1</v>
      </c>
      <c r="AK52" s="36" t="s">
        <v>387</v>
      </c>
      <c r="AL52" s="39">
        <v>1</v>
      </c>
      <c r="AM52" s="36" t="s">
        <v>387</v>
      </c>
      <c r="AN52" s="40">
        <v>3</v>
      </c>
      <c r="AO52" s="36" t="s">
        <v>284</v>
      </c>
      <c r="AP52" s="36">
        <v>23070</v>
      </c>
      <c r="AQ52" s="36" t="s">
        <v>561</v>
      </c>
      <c r="AR52" s="36" t="s">
        <v>561</v>
      </c>
      <c r="AS52" s="36" t="s">
        <v>561</v>
      </c>
      <c r="AT52" s="36" t="s">
        <v>561</v>
      </c>
      <c r="AU52" s="36" t="s">
        <v>388</v>
      </c>
      <c r="AV52" s="36" t="s">
        <v>389</v>
      </c>
      <c r="AW52" s="36" t="s">
        <v>390</v>
      </c>
      <c r="AX52" s="36" t="s">
        <v>390</v>
      </c>
      <c r="AY52" s="36" t="s">
        <v>968</v>
      </c>
      <c r="AZ52" s="37">
        <v>45504</v>
      </c>
      <c r="BA52" s="37">
        <v>45523</v>
      </c>
      <c r="BB52" s="37">
        <v>45642</v>
      </c>
      <c r="BC52" s="41">
        <v>2340632.79</v>
      </c>
      <c r="BD52" s="41">
        <v>2715134.04</v>
      </c>
      <c r="BG52" s="36" t="s">
        <v>391</v>
      </c>
      <c r="BH52" s="36" t="s">
        <v>561</v>
      </c>
      <c r="BI52" s="36" t="s">
        <v>392</v>
      </c>
      <c r="BJ52" s="36" t="s">
        <v>393</v>
      </c>
      <c r="BK52" s="36">
        <f>BD52*0.1+814540.21</f>
        <v>1086053.6140000001</v>
      </c>
      <c r="BL52" s="37">
        <v>45523</v>
      </c>
      <c r="BM52" s="37">
        <v>45642</v>
      </c>
      <c r="BN52" s="42" t="s">
        <v>975</v>
      </c>
      <c r="BQ52" s="36" t="s">
        <v>303</v>
      </c>
      <c r="BR52" s="36" t="s">
        <v>396</v>
      </c>
      <c r="BS52" s="36" t="s">
        <v>877</v>
      </c>
      <c r="BT52" s="36" t="s">
        <v>1029</v>
      </c>
      <c r="BU52" s="36" t="s">
        <v>1099</v>
      </c>
      <c r="BX52" s="36" t="s">
        <v>306</v>
      </c>
      <c r="BY52" s="36" t="s">
        <v>203</v>
      </c>
      <c r="CA52" s="36" t="s">
        <v>1020</v>
      </c>
      <c r="CG52" s="36" t="s">
        <v>398</v>
      </c>
      <c r="CH52" s="37">
        <v>45580</v>
      </c>
      <c r="CI52" s="36" t="s">
        <v>399</v>
      </c>
    </row>
    <row r="53" spans="1:87" s="36" customFormat="1" x14ac:dyDescent="0.25">
      <c r="A53" s="36">
        <v>2024</v>
      </c>
      <c r="B53" s="37">
        <v>45474</v>
      </c>
      <c r="C53" s="37">
        <v>45565</v>
      </c>
      <c r="D53" s="36" t="s">
        <v>192</v>
      </c>
      <c r="E53" s="36" t="s">
        <v>195</v>
      </c>
      <c r="F53" s="36" t="s">
        <v>200</v>
      </c>
      <c r="G53" s="36" t="s">
        <v>976</v>
      </c>
      <c r="H53" s="36" t="s">
        <v>203</v>
      </c>
      <c r="I53" s="36" t="s">
        <v>977</v>
      </c>
      <c r="J53" s="42" t="s">
        <v>978</v>
      </c>
      <c r="K53" s="36">
        <v>202446</v>
      </c>
      <c r="L53" s="36" t="s">
        <v>979</v>
      </c>
      <c r="M53" s="37">
        <v>45484</v>
      </c>
      <c r="N53" s="36" t="s">
        <v>980</v>
      </c>
      <c r="O53" s="36">
        <v>202446</v>
      </c>
      <c r="P53" s="37">
        <v>45495</v>
      </c>
      <c r="Q53" s="36">
        <v>202446</v>
      </c>
      <c r="R53" s="36">
        <v>202446</v>
      </c>
      <c r="S53" s="36" t="s">
        <v>981</v>
      </c>
      <c r="T53" s="42" t="s">
        <v>982</v>
      </c>
      <c r="U53" s="42" t="s">
        <v>983</v>
      </c>
      <c r="V53" s="36" t="s">
        <v>984</v>
      </c>
      <c r="W53" s="36" t="s">
        <v>403</v>
      </c>
      <c r="X53" s="36" t="s">
        <v>1042</v>
      </c>
      <c r="Y53" s="36" t="s">
        <v>1043</v>
      </c>
      <c r="Z53" s="36" t="s">
        <v>204</v>
      </c>
      <c r="AC53" s="36" t="s">
        <v>544</v>
      </c>
      <c r="AD53" s="36" t="s">
        <v>212</v>
      </c>
      <c r="AE53" s="36" t="s">
        <v>273</v>
      </c>
      <c r="AF53" s="36" t="s">
        <v>439</v>
      </c>
      <c r="AG53" s="36" t="s">
        <v>561</v>
      </c>
      <c r="AH53" s="36" t="s">
        <v>237</v>
      </c>
      <c r="AI53" s="36" t="s">
        <v>545</v>
      </c>
      <c r="AJ53" s="38">
        <v>1</v>
      </c>
      <c r="AK53" s="36" t="s">
        <v>387</v>
      </c>
      <c r="AL53" s="39">
        <v>1</v>
      </c>
      <c r="AM53" s="36" t="s">
        <v>387</v>
      </c>
      <c r="AN53" s="40">
        <v>3</v>
      </c>
      <c r="AO53" s="36" t="s">
        <v>284</v>
      </c>
      <c r="AP53" s="36">
        <v>23070</v>
      </c>
      <c r="AQ53" s="36" t="s">
        <v>561</v>
      </c>
      <c r="AR53" s="36" t="s">
        <v>561</v>
      </c>
      <c r="AS53" s="36" t="s">
        <v>561</v>
      </c>
      <c r="AT53" s="36" t="s">
        <v>561</v>
      </c>
      <c r="AU53" s="36" t="s">
        <v>499</v>
      </c>
      <c r="AV53" s="36" t="s">
        <v>389</v>
      </c>
      <c r="AW53" s="36" t="s">
        <v>390</v>
      </c>
      <c r="AX53" s="36" t="s">
        <v>390</v>
      </c>
      <c r="AY53" s="36" t="s">
        <v>976</v>
      </c>
      <c r="AZ53" s="37">
        <v>45526</v>
      </c>
      <c r="BA53" s="37">
        <v>45523</v>
      </c>
      <c r="BB53" s="37">
        <v>45582</v>
      </c>
      <c r="BC53" s="41">
        <v>2403836.04</v>
      </c>
      <c r="BD53" s="41">
        <v>2788449.81</v>
      </c>
      <c r="BG53" s="36" t="s">
        <v>391</v>
      </c>
      <c r="BH53" s="36" t="s">
        <v>561</v>
      </c>
      <c r="BI53" s="36" t="s">
        <v>392</v>
      </c>
      <c r="BJ53" s="36" t="s">
        <v>393</v>
      </c>
      <c r="BK53" s="36">
        <f>BD53*0.1+836534.94</f>
        <v>1115379.9210000001</v>
      </c>
      <c r="BL53" s="37">
        <v>45523</v>
      </c>
      <c r="BM53" s="37">
        <v>45582</v>
      </c>
      <c r="BN53" s="36" t="s">
        <v>985</v>
      </c>
      <c r="BQ53" s="36" t="s">
        <v>302</v>
      </c>
      <c r="BR53" s="36" t="s">
        <v>1006</v>
      </c>
      <c r="BS53" s="36" t="s">
        <v>1100</v>
      </c>
      <c r="BT53" s="36" t="s">
        <v>474</v>
      </c>
      <c r="BU53" s="36" t="s">
        <v>1019</v>
      </c>
      <c r="BX53" s="36" t="s">
        <v>306</v>
      </c>
      <c r="BY53" s="36" t="s">
        <v>203</v>
      </c>
      <c r="CA53" s="36" t="s">
        <v>1020</v>
      </c>
      <c r="CG53" s="36" t="s">
        <v>398</v>
      </c>
      <c r="CH53" s="37">
        <v>45580</v>
      </c>
      <c r="CI53" s="36" t="s">
        <v>399</v>
      </c>
    </row>
    <row r="54" spans="1:87" s="36" customFormat="1" x14ac:dyDescent="0.25">
      <c r="A54" s="36">
        <v>2024</v>
      </c>
      <c r="B54" s="37">
        <v>45474</v>
      </c>
      <c r="C54" s="37">
        <v>45565</v>
      </c>
      <c r="D54" s="36" t="s">
        <v>192</v>
      </c>
      <c r="E54" s="36" t="s">
        <v>195</v>
      </c>
      <c r="F54" s="36" t="s">
        <v>200</v>
      </c>
      <c r="G54" s="36" t="s">
        <v>986</v>
      </c>
      <c r="H54" s="36" t="s">
        <v>203</v>
      </c>
      <c r="I54" s="36" t="s">
        <v>427</v>
      </c>
      <c r="J54" s="42" t="s">
        <v>987</v>
      </c>
      <c r="K54" s="36">
        <v>202447</v>
      </c>
      <c r="L54" s="36" t="s">
        <v>1197</v>
      </c>
      <c r="M54" s="37">
        <v>45496</v>
      </c>
      <c r="N54" s="36" t="s">
        <v>988</v>
      </c>
      <c r="O54" s="36">
        <v>202447</v>
      </c>
      <c r="P54" s="37">
        <v>45499</v>
      </c>
      <c r="Q54" s="36">
        <v>202447</v>
      </c>
      <c r="R54" s="36">
        <v>202447</v>
      </c>
      <c r="S54" s="36" t="s">
        <v>1198</v>
      </c>
      <c r="T54" s="42" t="s">
        <v>989</v>
      </c>
      <c r="U54" s="42" t="s">
        <v>990</v>
      </c>
      <c r="V54" s="42" t="s">
        <v>991</v>
      </c>
      <c r="W54" s="36" t="s">
        <v>365</v>
      </c>
      <c r="X54" s="36" t="s">
        <v>265</v>
      </c>
      <c r="Y54" s="36" t="s">
        <v>366</v>
      </c>
      <c r="Z54" s="36" t="s">
        <v>204</v>
      </c>
      <c r="AC54" s="36" t="s">
        <v>384</v>
      </c>
      <c r="AD54" s="36" t="s">
        <v>212</v>
      </c>
      <c r="AE54" s="36" t="s">
        <v>385</v>
      </c>
      <c r="AF54" s="36">
        <v>182</v>
      </c>
      <c r="AG54" s="36" t="s">
        <v>561</v>
      </c>
      <c r="AH54" s="36" t="s">
        <v>246</v>
      </c>
      <c r="AI54" s="36" t="s">
        <v>386</v>
      </c>
      <c r="AJ54" s="38">
        <v>1</v>
      </c>
      <c r="AK54" s="36" t="s">
        <v>387</v>
      </c>
      <c r="AL54" s="39">
        <v>1</v>
      </c>
      <c r="AM54" s="36" t="s">
        <v>387</v>
      </c>
      <c r="AN54" s="40">
        <v>3</v>
      </c>
      <c r="AO54" s="36" t="s">
        <v>284</v>
      </c>
      <c r="AP54" s="36">
        <v>23090</v>
      </c>
      <c r="AQ54" s="36" t="s">
        <v>561</v>
      </c>
      <c r="AR54" s="36" t="s">
        <v>561</v>
      </c>
      <c r="AS54" s="36" t="s">
        <v>561</v>
      </c>
      <c r="AT54" s="36" t="s">
        <v>561</v>
      </c>
      <c r="AU54" s="36" t="s">
        <v>388</v>
      </c>
      <c r="AV54" s="36" t="s">
        <v>389</v>
      </c>
      <c r="AW54" s="36" t="s">
        <v>390</v>
      </c>
      <c r="AX54" s="36" t="s">
        <v>390</v>
      </c>
      <c r="AY54" s="36" t="s">
        <v>986</v>
      </c>
      <c r="AZ54" s="37">
        <v>45509</v>
      </c>
      <c r="BA54" s="37">
        <v>45523</v>
      </c>
      <c r="BB54" s="37">
        <v>45582</v>
      </c>
      <c r="BC54" s="41">
        <v>1560490.48</v>
      </c>
      <c r="BD54" s="41">
        <v>1810168.96</v>
      </c>
      <c r="BG54" s="36" t="s">
        <v>391</v>
      </c>
      <c r="BH54" s="36" t="s">
        <v>561</v>
      </c>
      <c r="BI54" s="36" t="s">
        <v>392</v>
      </c>
      <c r="BJ54" s="36" t="s">
        <v>393</v>
      </c>
      <c r="BK54" s="36">
        <f>BD54*0.1+543050.69</f>
        <v>724067.58599999989</v>
      </c>
      <c r="BL54" s="37">
        <v>45523</v>
      </c>
      <c r="BM54" s="37">
        <v>45582</v>
      </c>
      <c r="BN54" s="42" t="s">
        <v>992</v>
      </c>
      <c r="BQ54" s="36" t="s">
        <v>303</v>
      </c>
      <c r="BR54" s="36" t="s">
        <v>396</v>
      </c>
      <c r="BS54" s="36" t="s">
        <v>1021</v>
      </c>
      <c r="BT54" s="36" t="s">
        <v>756</v>
      </c>
      <c r="BU54" s="36" t="s">
        <v>1022</v>
      </c>
      <c r="BX54" s="36" t="s">
        <v>306</v>
      </c>
      <c r="BY54" s="36" t="s">
        <v>203</v>
      </c>
      <c r="CA54" s="36" t="s">
        <v>1020</v>
      </c>
      <c r="CG54" s="36" t="s">
        <v>398</v>
      </c>
      <c r="CH54" s="37">
        <v>45580</v>
      </c>
      <c r="CI54" s="36" t="s">
        <v>399</v>
      </c>
    </row>
    <row r="55" spans="1:87" s="36" customFormat="1" x14ac:dyDescent="0.25">
      <c r="A55" s="36">
        <v>2024</v>
      </c>
      <c r="B55" s="37">
        <v>45474</v>
      </c>
      <c r="C55" s="37">
        <v>45565</v>
      </c>
      <c r="D55" s="36" t="s">
        <v>192</v>
      </c>
      <c r="E55" s="36" t="s">
        <v>195</v>
      </c>
      <c r="F55" s="36" t="s">
        <v>200</v>
      </c>
      <c r="G55" s="36" t="s">
        <v>996</v>
      </c>
      <c r="H55" s="36" t="s">
        <v>203</v>
      </c>
      <c r="I55" s="36" t="s">
        <v>427</v>
      </c>
      <c r="J55" s="36" t="s">
        <v>997</v>
      </c>
      <c r="K55" s="36">
        <v>202448</v>
      </c>
      <c r="L55" s="36" t="s">
        <v>998</v>
      </c>
      <c r="M55" s="37">
        <v>45496</v>
      </c>
      <c r="N55" s="36" t="s">
        <v>999</v>
      </c>
      <c r="O55" s="36">
        <v>202448</v>
      </c>
      <c r="P55" s="37">
        <v>45499</v>
      </c>
      <c r="Q55" s="36">
        <v>202448</v>
      </c>
      <c r="R55" s="36">
        <v>202448</v>
      </c>
      <c r="S55" s="36" t="s">
        <v>1000</v>
      </c>
      <c r="T55" s="36" t="s">
        <v>1001</v>
      </c>
      <c r="U55" s="42" t="s">
        <v>1002</v>
      </c>
      <c r="V55" s="42" t="s">
        <v>1003</v>
      </c>
      <c r="W55" s="28" t="s">
        <v>993</v>
      </c>
      <c r="X55" s="36" t="s">
        <v>994</v>
      </c>
      <c r="Y55" s="36" t="s">
        <v>1023</v>
      </c>
      <c r="Z55" s="36" t="s">
        <v>204</v>
      </c>
      <c r="AC55" s="36" t="s">
        <v>1004</v>
      </c>
      <c r="AD55" s="36" t="s">
        <v>212</v>
      </c>
      <c r="AE55" s="36" t="s">
        <v>1024</v>
      </c>
      <c r="AF55" s="36" t="s">
        <v>439</v>
      </c>
      <c r="AG55" s="36" t="s">
        <v>561</v>
      </c>
      <c r="AH55" s="36" t="s">
        <v>237</v>
      </c>
      <c r="AI55" s="36" t="s">
        <v>271</v>
      </c>
      <c r="AJ55" s="38">
        <v>1</v>
      </c>
      <c r="AK55" s="36" t="s">
        <v>387</v>
      </c>
      <c r="AL55" s="39">
        <v>1</v>
      </c>
      <c r="AM55" s="36" t="s">
        <v>387</v>
      </c>
      <c r="AN55" s="40">
        <v>3</v>
      </c>
      <c r="AO55" s="36" t="s">
        <v>284</v>
      </c>
      <c r="AP55" s="36">
        <v>23090</v>
      </c>
      <c r="AQ55" s="36" t="s">
        <v>561</v>
      </c>
      <c r="AR55" s="36" t="s">
        <v>561</v>
      </c>
      <c r="AS55" s="36" t="s">
        <v>561</v>
      </c>
      <c r="AT55" s="36" t="s">
        <v>561</v>
      </c>
      <c r="AU55" s="36" t="s">
        <v>388</v>
      </c>
      <c r="AV55" s="36" t="s">
        <v>389</v>
      </c>
      <c r="AW55" s="36" t="s">
        <v>390</v>
      </c>
      <c r="AX55" s="36" t="s">
        <v>390</v>
      </c>
      <c r="AY55" s="36" t="s">
        <v>996</v>
      </c>
      <c r="AZ55" s="37">
        <v>45509</v>
      </c>
      <c r="BA55" s="37">
        <v>45523</v>
      </c>
      <c r="BB55" s="37">
        <v>45612</v>
      </c>
      <c r="BC55" s="41">
        <v>2214417.38</v>
      </c>
      <c r="BD55" s="41">
        <v>2568724.16</v>
      </c>
      <c r="BG55" s="36" t="s">
        <v>391</v>
      </c>
      <c r="BH55" s="36" t="s">
        <v>561</v>
      </c>
      <c r="BI55" s="36" t="s">
        <v>392</v>
      </c>
      <c r="BJ55" s="36" t="s">
        <v>393</v>
      </c>
      <c r="BK55" s="36">
        <f>BD55*0.1+770617.25</f>
        <v>1027489.666</v>
      </c>
      <c r="BL55" s="37">
        <v>45523</v>
      </c>
      <c r="BM55" s="37">
        <v>45612</v>
      </c>
      <c r="BN55" s="36" t="s">
        <v>1005</v>
      </c>
      <c r="BQ55" s="36" t="s">
        <v>303</v>
      </c>
      <c r="BR55" s="36" t="s">
        <v>396</v>
      </c>
      <c r="BS55" s="36" t="s">
        <v>947</v>
      </c>
      <c r="BT55" s="36" t="s">
        <v>756</v>
      </c>
      <c r="BU55" s="36" t="s">
        <v>1025</v>
      </c>
      <c r="BX55" s="36" t="s">
        <v>306</v>
      </c>
      <c r="BY55" s="36" t="s">
        <v>203</v>
      </c>
      <c r="CA55" s="36" t="s">
        <v>1020</v>
      </c>
      <c r="CG55" s="36" t="s">
        <v>398</v>
      </c>
      <c r="CH55" s="37">
        <v>45580</v>
      </c>
      <c r="CI55" s="36" t="s">
        <v>399</v>
      </c>
    </row>
    <row r="56" spans="1:87" s="36" customFormat="1" x14ac:dyDescent="0.25">
      <c r="A56" s="36">
        <v>2024</v>
      </c>
      <c r="B56" s="37">
        <v>45474</v>
      </c>
      <c r="C56" s="37">
        <v>45565</v>
      </c>
      <c r="D56" s="36" t="s">
        <v>191</v>
      </c>
      <c r="E56" s="36" t="s">
        <v>195</v>
      </c>
      <c r="F56" s="36" t="s">
        <v>200</v>
      </c>
      <c r="G56" s="36" t="s">
        <v>1007</v>
      </c>
      <c r="H56" s="36" t="s">
        <v>203</v>
      </c>
      <c r="I56" s="36" t="s">
        <v>925</v>
      </c>
      <c r="J56" s="42" t="s">
        <v>1125</v>
      </c>
      <c r="K56" s="36">
        <v>202449</v>
      </c>
      <c r="L56" s="36" t="s">
        <v>1008</v>
      </c>
      <c r="M56" s="37">
        <v>45520</v>
      </c>
      <c r="N56" s="36" t="s">
        <v>1009</v>
      </c>
      <c r="O56" s="36">
        <v>202449</v>
      </c>
      <c r="P56" s="37">
        <v>45524</v>
      </c>
      <c r="Q56" s="36">
        <v>202449</v>
      </c>
      <c r="R56" s="36">
        <v>202449</v>
      </c>
      <c r="S56" s="36" t="s">
        <v>1011</v>
      </c>
      <c r="T56" s="36" t="s">
        <v>1010</v>
      </c>
      <c r="U56" s="36" t="s">
        <v>1012</v>
      </c>
      <c r="V56" s="36" t="s">
        <v>1013</v>
      </c>
      <c r="W56" s="36" t="s">
        <v>1026</v>
      </c>
      <c r="X56" s="36" t="s">
        <v>476</v>
      </c>
      <c r="Y56" s="36" t="s">
        <v>1027</v>
      </c>
      <c r="Z56" s="36" t="s">
        <v>204</v>
      </c>
      <c r="AC56" s="36" t="s">
        <v>1015</v>
      </c>
      <c r="AD56" s="36" t="s">
        <v>231</v>
      </c>
      <c r="AE56" s="36" t="s">
        <v>1028</v>
      </c>
      <c r="AF56" s="36" t="s">
        <v>439</v>
      </c>
      <c r="AG56" s="36" t="s">
        <v>561</v>
      </c>
      <c r="AH56" s="36" t="s">
        <v>237</v>
      </c>
      <c r="AI56" s="36" t="s">
        <v>1016</v>
      </c>
      <c r="AJ56" s="38">
        <v>1</v>
      </c>
      <c r="AK56" s="36" t="s">
        <v>387</v>
      </c>
      <c r="AL56" s="39">
        <v>1</v>
      </c>
      <c r="AM56" s="36" t="s">
        <v>387</v>
      </c>
      <c r="AN56" s="40">
        <v>3</v>
      </c>
      <c r="AO56" s="36" t="s">
        <v>284</v>
      </c>
      <c r="AP56" s="36">
        <v>23083</v>
      </c>
      <c r="AQ56" s="36" t="s">
        <v>561</v>
      </c>
      <c r="AR56" s="36" t="s">
        <v>561</v>
      </c>
      <c r="AS56" s="36" t="s">
        <v>561</v>
      </c>
      <c r="AT56" s="36" t="s">
        <v>561</v>
      </c>
      <c r="AU56" s="36" t="s">
        <v>499</v>
      </c>
      <c r="AV56" s="36" t="s">
        <v>389</v>
      </c>
      <c r="AW56" s="36" t="s">
        <v>390</v>
      </c>
      <c r="AX56" s="36" t="s">
        <v>390</v>
      </c>
      <c r="AY56" s="36" t="s">
        <v>1017</v>
      </c>
      <c r="AZ56" s="37">
        <v>45533</v>
      </c>
      <c r="BA56" s="37">
        <v>45544</v>
      </c>
      <c r="BB56" s="37">
        <v>45693</v>
      </c>
      <c r="BC56" s="41">
        <v>16452021.609999999</v>
      </c>
      <c r="BD56" s="41">
        <v>19084345.07</v>
      </c>
      <c r="BG56" s="36" t="s">
        <v>391</v>
      </c>
      <c r="BH56" s="36" t="s">
        <v>561</v>
      </c>
      <c r="BI56" s="36" t="s">
        <v>392</v>
      </c>
      <c r="BJ56" s="36" t="s">
        <v>393</v>
      </c>
      <c r="BK56" s="36">
        <f>BC56*0.1+5725303.52</f>
        <v>7370505.6809999999</v>
      </c>
      <c r="BL56" s="37">
        <v>45544</v>
      </c>
      <c r="BM56" s="37">
        <v>45693</v>
      </c>
      <c r="BN56" s="42" t="s">
        <v>1018</v>
      </c>
      <c r="BQ56" s="36" t="s">
        <v>303</v>
      </c>
      <c r="BR56" s="36" t="s">
        <v>396</v>
      </c>
      <c r="BS56" s="36" t="s">
        <v>1021</v>
      </c>
      <c r="BT56" s="36" t="s">
        <v>1029</v>
      </c>
      <c r="BU56" s="36" t="s">
        <v>1101</v>
      </c>
      <c r="BX56" s="36" t="s">
        <v>306</v>
      </c>
      <c r="BY56" s="36" t="s">
        <v>203</v>
      </c>
      <c r="CA56" s="36" t="s">
        <v>1020</v>
      </c>
      <c r="CG56" s="36" t="s">
        <v>398</v>
      </c>
      <c r="CH56" s="37">
        <v>45580</v>
      </c>
      <c r="CI56" s="36" t="s">
        <v>399</v>
      </c>
    </row>
    <row r="57" spans="1:87" s="36" customFormat="1" x14ac:dyDescent="0.25">
      <c r="A57" s="36">
        <v>2024</v>
      </c>
      <c r="B57" s="37">
        <v>45474</v>
      </c>
      <c r="C57" s="37">
        <v>45565</v>
      </c>
      <c r="D57" s="36" t="s">
        <v>191</v>
      </c>
      <c r="E57" s="36" t="s">
        <v>195</v>
      </c>
      <c r="F57" s="36" t="s">
        <v>200</v>
      </c>
      <c r="G57" s="36" t="s">
        <v>1104</v>
      </c>
      <c r="H57" s="36" t="s">
        <v>203</v>
      </c>
      <c r="I57" s="36" t="s">
        <v>925</v>
      </c>
      <c r="J57" s="42" t="s">
        <v>1126</v>
      </c>
      <c r="K57" s="36">
        <v>202450</v>
      </c>
      <c r="L57" s="36" t="s">
        <v>1008</v>
      </c>
      <c r="M57" s="37">
        <v>45520</v>
      </c>
      <c r="N57" s="36" t="s">
        <v>1105</v>
      </c>
      <c r="O57" s="36">
        <v>202450</v>
      </c>
      <c r="P57" s="37">
        <v>45524</v>
      </c>
      <c r="Q57" s="36">
        <v>202450</v>
      </c>
      <c r="R57" s="36">
        <v>202450</v>
      </c>
      <c r="S57" s="36" t="s">
        <v>1106</v>
      </c>
      <c r="T57" s="36" t="s">
        <v>1107</v>
      </c>
      <c r="U57" s="36" t="s">
        <v>1108</v>
      </c>
      <c r="V57" s="36" t="s">
        <v>1109</v>
      </c>
      <c r="AA57" s="36" t="s">
        <v>900</v>
      </c>
      <c r="AC57" s="36" t="s">
        <v>1110</v>
      </c>
      <c r="AD57" s="36" t="s">
        <v>207</v>
      </c>
      <c r="AE57" s="36" t="s">
        <v>1111</v>
      </c>
      <c r="AF57" s="36" t="s">
        <v>439</v>
      </c>
      <c r="AG57" s="36" t="s">
        <v>561</v>
      </c>
      <c r="AH57" s="36" t="s">
        <v>261</v>
      </c>
      <c r="AI57" s="36" t="s">
        <v>1112</v>
      </c>
      <c r="AJ57" s="38">
        <v>1</v>
      </c>
      <c r="AK57" s="36" t="s">
        <v>387</v>
      </c>
      <c r="AL57" s="39">
        <v>1</v>
      </c>
      <c r="AM57" s="36" t="s">
        <v>387</v>
      </c>
      <c r="AN57" s="40">
        <v>3</v>
      </c>
      <c r="AO57" s="36" t="s">
        <v>284</v>
      </c>
      <c r="AP57" s="36">
        <v>23098</v>
      </c>
      <c r="AQ57" s="36" t="s">
        <v>561</v>
      </c>
      <c r="AR57" s="36" t="s">
        <v>561</v>
      </c>
      <c r="AS57" s="36" t="s">
        <v>561</v>
      </c>
      <c r="AT57" s="36" t="s">
        <v>561</v>
      </c>
      <c r="AU57" s="36" t="s">
        <v>499</v>
      </c>
      <c r="AV57" s="36" t="s">
        <v>389</v>
      </c>
      <c r="AW57" s="36" t="s">
        <v>390</v>
      </c>
      <c r="AX57" s="36" t="s">
        <v>390</v>
      </c>
      <c r="AY57" s="36" t="s">
        <v>1113</v>
      </c>
      <c r="AZ57" s="37">
        <v>45533</v>
      </c>
      <c r="BA57" s="37">
        <v>45544</v>
      </c>
      <c r="BB57" s="37">
        <v>45693</v>
      </c>
      <c r="BC57" s="41">
        <v>21162960.02</v>
      </c>
      <c r="BD57" s="41">
        <v>24549033.620000001</v>
      </c>
      <c r="BG57" s="36" t="s">
        <v>391</v>
      </c>
      <c r="BH57" s="36" t="s">
        <v>561</v>
      </c>
      <c r="BI57" s="36" t="s">
        <v>392</v>
      </c>
      <c r="BJ57" s="36" t="s">
        <v>393</v>
      </c>
      <c r="BK57" s="36">
        <f>BC57*0.1+7364710.09</f>
        <v>9481006.0920000002</v>
      </c>
      <c r="BL57" s="37">
        <v>45544</v>
      </c>
      <c r="BM57" s="37">
        <v>45693</v>
      </c>
      <c r="BN57" s="36" t="s">
        <v>1114</v>
      </c>
      <c r="BQ57" s="36" t="s">
        <v>303</v>
      </c>
      <c r="BR57" s="36" t="s">
        <v>396</v>
      </c>
      <c r="BS57" s="36" t="s">
        <v>1021</v>
      </c>
      <c r="BT57" s="36" t="s">
        <v>1029</v>
      </c>
      <c r="BU57" s="36" t="s">
        <v>1101</v>
      </c>
      <c r="BX57" s="36" t="s">
        <v>306</v>
      </c>
      <c r="BY57" s="36" t="s">
        <v>203</v>
      </c>
      <c r="CA57" s="36" t="s">
        <v>1020</v>
      </c>
      <c r="CG57" s="36" t="s">
        <v>398</v>
      </c>
      <c r="CH57" s="37">
        <v>45580</v>
      </c>
      <c r="CI57" s="36" t="s">
        <v>399</v>
      </c>
    </row>
    <row r="58" spans="1:87" s="36" customFormat="1" x14ac:dyDescent="0.25">
      <c r="A58" s="36">
        <v>2024</v>
      </c>
      <c r="B58" s="37">
        <v>45474</v>
      </c>
      <c r="C58" s="37">
        <v>45565</v>
      </c>
      <c r="D58" s="36" t="s">
        <v>191</v>
      </c>
      <c r="E58" s="36" t="s">
        <v>195</v>
      </c>
      <c r="F58" s="36" t="s">
        <v>200</v>
      </c>
      <c r="G58" s="36" t="s">
        <v>1116</v>
      </c>
      <c r="H58" s="36" t="s">
        <v>203</v>
      </c>
      <c r="I58" s="36" t="s">
        <v>925</v>
      </c>
      <c r="J58" s="42" t="s">
        <v>1127</v>
      </c>
      <c r="K58" s="36">
        <v>202451</v>
      </c>
      <c r="L58" s="36" t="s">
        <v>1008</v>
      </c>
      <c r="M58" s="37">
        <v>45520</v>
      </c>
      <c r="N58" s="36" t="s">
        <v>1117</v>
      </c>
      <c r="O58" s="36">
        <v>202451</v>
      </c>
      <c r="P58" s="37">
        <v>45524</v>
      </c>
      <c r="Q58" s="36">
        <v>202451</v>
      </c>
      <c r="R58" s="36">
        <v>202451</v>
      </c>
      <c r="S58" s="36" t="s">
        <v>1118</v>
      </c>
      <c r="T58" s="36" t="s">
        <v>1119</v>
      </c>
      <c r="U58" s="36" t="s">
        <v>1120</v>
      </c>
      <c r="V58" s="42" t="s">
        <v>1121</v>
      </c>
      <c r="W58" s="28" t="s">
        <v>409</v>
      </c>
      <c r="X58" s="36" t="s">
        <v>431</v>
      </c>
      <c r="Y58" s="36" t="s">
        <v>447</v>
      </c>
      <c r="Z58" s="36" t="s">
        <v>204</v>
      </c>
      <c r="AC58" s="36" t="s">
        <v>485</v>
      </c>
      <c r="AD58" s="36" t="s">
        <v>212</v>
      </c>
      <c r="AE58" s="36" t="s">
        <v>301</v>
      </c>
      <c r="AF58" s="36" t="s">
        <v>439</v>
      </c>
      <c r="AG58" s="36" t="s">
        <v>561</v>
      </c>
      <c r="AH58" s="36" t="s">
        <v>237</v>
      </c>
      <c r="AI58" s="36" t="s">
        <v>1037</v>
      </c>
      <c r="AJ58" s="38">
        <v>1</v>
      </c>
      <c r="AK58" s="36" t="s">
        <v>387</v>
      </c>
      <c r="AL58" s="39">
        <v>1</v>
      </c>
      <c r="AM58" s="36" t="s">
        <v>387</v>
      </c>
      <c r="AN58" s="40">
        <v>3</v>
      </c>
      <c r="AO58" s="36" t="s">
        <v>284</v>
      </c>
      <c r="AP58" s="36">
        <v>23205</v>
      </c>
      <c r="AQ58" s="36" t="s">
        <v>561</v>
      </c>
      <c r="AR58" s="36" t="s">
        <v>561</v>
      </c>
      <c r="AS58" s="36" t="s">
        <v>561</v>
      </c>
      <c r="AT58" s="36" t="s">
        <v>561</v>
      </c>
      <c r="AU58" s="36" t="s">
        <v>499</v>
      </c>
      <c r="AV58" s="36" t="s">
        <v>1136</v>
      </c>
      <c r="AW58" s="36" t="s">
        <v>390</v>
      </c>
      <c r="AX58" s="36" t="s">
        <v>390</v>
      </c>
      <c r="AY58" s="36" t="s">
        <v>1122</v>
      </c>
      <c r="AZ58" s="37">
        <v>45533</v>
      </c>
      <c r="BA58" s="37">
        <v>45544</v>
      </c>
      <c r="BB58" s="37">
        <v>45693</v>
      </c>
      <c r="BC58" s="41">
        <v>18018284.43</v>
      </c>
      <c r="BD58" s="41">
        <v>20901209.940000001</v>
      </c>
      <c r="BG58" s="36" t="s">
        <v>391</v>
      </c>
      <c r="BH58" s="36" t="s">
        <v>561</v>
      </c>
      <c r="BI58" s="36" t="s">
        <v>392</v>
      </c>
      <c r="BJ58" s="36" t="s">
        <v>393</v>
      </c>
      <c r="BK58" s="36">
        <f>BC58*0.1+6270362.98</f>
        <v>8072191.4230000004</v>
      </c>
      <c r="BL58" s="37">
        <v>45544</v>
      </c>
      <c r="BM58" s="37">
        <v>45693</v>
      </c>
      <c r="BN58" s="36" t="s">
        <v>1123</v>
      </c>
      <c r="BQ58" s="36" t="s">
        <v>303</v>
      </c>
      <c r="BR58" s="36" t="s">
        <v>396</v>
      </c>
      <c r="BS58" s="36" t="s">
        <v>642</v>
      </c>
      <c r="BT58" s="36" t="s">
        <v>397</v>
      </c>
      <c r="BU58" s="36" t="s">
        <v>1124</v>
      </c>
      <c r="BX58" s="36" t="s">
        <v>306</v>
      </c>
      <c r="BY58" s="36" t="s">
        <v>203</v>
      </c>
      <c r="CA58" s="36" t="s">
        <v>1020</v>
      </c>
      <c r="CG58" s="36" t="s">
        <v>398</v>
      </c>
      <c r="CH58" s="37">
        <v>45580</v>
      </c>
      <c r="CI58" s="36" t="s">
        <v>399</v>
      </c>
    </row>
    <row r="59" spans="1:87" s="36" customFormat="1" x14ac:dyDescent="0.25">
      <c r="A59" s="36">
        <v>2024</v>
      </c>
      <c r="B59" s="37">
        <v>45474</v>
      </c>
      <c r="C59" s="37">
        <v>45565</v>
      </c>
      <c r="D59" s="36" t="s">
        <v>191</v>
      </c>
      <c r="E59" s="36" t="s">
        <v>197</v>
      </c>
      <c r="F59" s="36" t="s">
        <v>200</v>
      </c>
      <c r="G59" s="36" t="s">
        <v>1128</v>
      </c>
      <c r="H59" s="36" t="s">
        <v>203</v>
      </c>
      <c r="I59" s="36" t="s">
        <v>1192</v>
      </c>
      <c r="J59" s="36" t="s">
        <v>1129</v>
      </c>
      <c r="K59" s="36">
        <v>202452</v>
      </c>
      <c r="L59" s="36" t="s">
        <v>1130</v>
      </c>
      <c r="M59" s="37">
        <v>45527</v>
      </c>
      <c r="N59" s="36" t="s">
        <v>1131</v>
      </c>
      <c r="O59" s="36">
        <v>202452</v>
      </c>
      <c r="P59" s="37">
        <v>45531</v>
      </c>
      <c r="Q59" s="36">
        <v>202452</v>
      </c>
      <c r="R59" s="36">
        <v>202452</v>
      </c>
      <c r="S59" s="42" t="s">
        <v>1132</v>
      </c>
      <c r="T59" s="42" t="s">
        <v>1133</v>
      </c>
      <c r="U59" s="42" t="s">
        <v>1134</v>
      </c>
      <c r="V59" s="36" t="s">
        <v>1135</v>
      </c>
      <c r="AA59" s="36" t="s">
        <v>624</v>
      </c>
      <c r="AC59" s="36" t="s">
        <v>625</v>
      </c>
      <c r="AD59" s="36" t="s">
        <v>212</v>
      </c>
      <c r="AE59" s="36" t="s">
        <v>639</v>
      </c>
      <c r="AF59" s="36">
        <v>2420</v>
      </c>
      <c r="AG59" s="36" t="s">
        <v>561</v>
      </c>
      <c r="AH59" s="36" t="s">
        <v>237</v>
      </c>
      <c r="AI59" s="36" t="s">
        <v>559</v>
      </c>
      <c r="AJ59" s="38">
        <v>1</v>
      </c>
      <c r="AK59" s="36" t="s">
        <v>387</v>
      </c>
      <c r="AL59" s="39">
        <v>1</v>
      </c>
      <c r="AM59" s="36" t="s">
        <v>387</v>
      </c>
      <c r="AN59" s="40">
        <v>3</v>
      </c>
      <c r="AO59" s="36" t="s">
        <v>284</v>
      </c>
      <c r="AP59" s="36">
        <v>23060</v>
      </c>
      <c r="AQ59" s="36" t="s">
        <v>561</v>
      </c>
      <c r="AR59" s="36" t="s">
        <v>561</v>
      </c>
      <c r="AS59" s="36" t="s">
        <v>561</v>
      </c>
      <c r="AT59" s="36" t="s">
        <v>561</v>
      </c>
      <c r="AU59" s="36" t="s">
        <v>599</v>
      </c>
      <c r="AV59" s="36" t="s">
        <v>1136</v>
      </c>
      <c r="AW59" s="36" t="s">
        <v>390</v>
      </c>
      <c r="AX59" s="36" t="s">
        <v>390</v>
      </c>
      <c r="AY59" s="36" t="s">
        <v>1137</v>
      </c>
      <c r="AZ59" s="37">
        <v>45548</v>
      </c>
      <c r="BA59" s="37">
        <v>45558</v>
      </c>
      <c r="BB59" s="37">
        <v>45341</v>
      </c>
      <c r="BC59" s="41">
        <v>5142555.6900000004</v>
      </c>
      <c r="BD59" s="41">
        <v>5965364.5999999996</v>
      </c>
      <c r="BG59" s="36" t="s">
        <v>391</v>
      </c>
      <c r="BH59" s="36" t="s">
        <v>561</v>
      </c>
      <c r="BI59" s="36" t="s">
        <v>392</v>
      </c>
      <c r="BJ59" s="36" t="s">
        <v>1138</v>
      </c>
      <c r="BK59" s="36">
        <f>BC59*0.1+2982682.3</f>
        <v>3496937.8689999999</v>
      </c>
      <c r="BL59" s="37">
        <v>45558</v>
      </c>
      <c r="BM59" s="37">
        <v>45707</v>
      </c>
      <c r="BN59" s="36" t="s">
        <v>1139</v>
      </c>
      <c r="BQ59" s="36" t="s">
        <v>303</v>
      </c>
      <c r="BR59" s="36" t="s">
        <v>396</v>
      </c>
      <c r="BS59" s="36" t="s">
        <v>642</v>
      </c>
      <c r="BT59" s="36" t="s">
        <v>397</v>
      </c>
      <c r="BU59" s="36" t="s">
        <v>1140</v>
      </c>
      <c r="BX59" s="36" t="s">
        <v>306</v>
      </c>
      <c r="BY59" s="36" t="s">
        <v>203</v>
      </c>
      <c r="CA59" s="36" t="s">
        <v>1020</v>
      </c>
      <c r="CG59" s="36" t="s">
        <v>398</v>
      </c>
      <c r="CH59" s="37">
        <v>45580</v>
      </c>
      <c r="CI59" s="36" t="s">
        <v>399</v>
      </c>
    </row>
    <row r="60" spans="1:87" s="36" customFormat="1" x14ac:dyDescent="0.25">
      <c r="A60" s="36">
        <v>2024</v>
      </c>
      <c r="B60" s="37">
        <v>45474</v>
      </c>
      <c r="C60" s="37">
        <v>45565</v>
      </c>
      <c r="D60" s="36" t="s">
        <v>192</v>
      </c>
      <c r="E60" s="36" t="s">
        <v>197</v>
      </c>
      <c r="F60" s="36" t="s">
        <v>200</v>
      </c>
      <c r="G60" s="36" t="s">
        <v>1153</v>
      </c>
      <c r="H60" s="36" t="s">
        <v>203</v>
      </c>
      <c r="I60" s="36" t="s">
        <v>1196</v>
      </c>
      <c r="J60" s="36" t="s">
        <v>1148</v>
      </c>
      <c r="K60" s="36">
        <v>202453</v>
      </c>
      <c r="L60" s="42" t="s">
        <v>1149</v>
      </c>
      <c r="M60" s="37">
        <v>45530</v>
      </c>
      <c r="N60" s="36" t="s">
        <v>1147</v>
      </c>
      <c r="O60" s="36">
        <v>202453</v>
      </c>
      <c r="T60" s="42" t="s">
        <v>1150</v>
      </c>
      <c r="U60" s="42" t="s">
        <v>1151</v>
      </c>
      <c r="V60" s="36" t="s">
        <v>1152</v>
      </c>
      <c r="W60" s="36" t="s">
        <v>605</v>
      </c>
      <c r="X60" s="36" t="s">
        <v>1060</v>
      </c>
      <c r="Y60" s="36" t="s">
        <v>607</v>
      </c>
      <c r="Z60" s="36" t="s">
        <v>204</v>
      </c>
      <c r="AC60" s="36" t="s">
        <v>680</v>
      </c>
      <c r="AD60" s="36" t="s">
        <v>220</v>
      </c>
      <c r="AE60" s="36" t="s">
        <v>1061</v>
      </c>
      <c r="AF60" s="36" t="s">
        <v>439</v>
      </c>
      <c r="AG60" s="36" t="s">
        <v>561</v>
      </c>
      <c r="AH60" s="36" t="s">
        <v>237</v>
      </c>
      <c r="AI60" s="36" t="s">
        <v>1062</v>
      </c>
      <c r="AJ60" s="38">
        <v>1</v>
      </c>
      <c r="AK60" s="36" t="s">
        <v>387</v>
      </c>
      <c r="AL60" s="39">
        <v>1</v>
      </c>
      <c r="AM60" s="36" t="s">
        <v>387</v>
      </c>
      <c r="AN60" s="40">
        <v>3</v>
      </c>
      <c r="AO60" s="36" t="s">
        <v>284</v>
      </c>
      <c r="AP60" s="36">
        <v>23050</v>
      </c>
      <c r="AQ60" s="36" t="s">
        <v>561</v>
      </c>
      <c r="AR60" s="36" t="s">
        <v>561</v>
      </c>
      <c r="AS60" s="36" t="s">
        <v>561</v>
      </c>
      <c r="AT60" s="36" t="s">
        <v>561</v>
      </c>
      <c r="AU60" s="36" t="s">
        <v>388</v>
      </c>
      <c r="AV60" s="36" t="s">
        <v>389</v>
      </c>
      <c r="AW60" s="36" t="s">
        <v>390</v>
      </c>
      <c r="AX60" s="36" t="s">
        <v>390</v>
      </c>
      <c r="AY60" s="36" t="s">
        <v>1153</v>
      </c>
      <c r="AZ60" s="37">
        <v>45548</v>
      </c>
      <c r="BA60" s="37">
        <v>45558</v>
      </c>
      <c r="BB60" s="37">
        <v>45602</v>
      </c>
      <c r="BC60" s="41">
        <v>945125</v>
      </c>
      <c r="BD60" s="41">
        <v>1096345</v>
      </c>
      <c r="BG60" s="36" t="s">
        <v>391</v>
      </c>
      <c r="BH60" s="36" t="s">
        <v>561</v>
      </c>
      <c r="BI60" s="36" t="s">
        <v>392</v>
      </c>
      <c r="BJ60" s="36" t="s">
        <v>600</v>
      </c>
      <c r="BK60" s="36">
        <f>BC60*0.1+548172.5</f>
        <v>642685</v>
      </c>
      <c r="BL60" s="37">
        <v>45558</v>
      </c>
      <c r="BM60" s="37">
        <v>45602</v>
      </c>
      <c r="BN60" s="42" t="s">
        <v>1154</v>
      </c>
      <c r="BQ60" s="36" t="s">
        <v>303</v>
      </c>
      <c r="BR60" s="36" t="s">
        <v>396</v>
      </c>
      <c r="BS60" s="36" t="s">
        <v>1030</v>
      </c>
      <c r="BT60" s="36" t="s">
        <v>1155</v>
      </c>
      <c r="BU60" s="36" t="s">
        <v>1193</v>
      </c>
      <c r="BX60" s="36" t="s">
        <v>306</v>
      </c>
      <c r="BY60" s="36" t="s">
        <v>203</v>
      </c>
      <c r="CA60" s="36" t="s">
        <v>1020</v>
      </c>
      <c r="CG60" s="36" t="s">
        <v>398</v>
      </c>
      <c r="CH60" s="37">
        <v>45580</v>
      </c>
      <c r="CI60" s="36" t="s">
        <v>399</v>
      </c>
    </row>
    <row r="61" spans="1:87" s="36" customFormat="1" x14ac:dyDescent="0.25">
      <c r="A61" s="36">
        <v>2024</v>
      </c>
      <c r="B61" s="37">
        <v>45474</v>
      </c>
      <c r="C61" s="37">
        <v>45565</v>
      </c>
      <c r="D61" s="36" t="s">
        <v>192</v>
      </c>
      <c r="E61" s="36" t="s">
        <v>197</v>
      </c>
      <c r="F61" s="36" t="s">
        <v>200</v>
      </c>
      <c r="G61" s="36" t="s">
        <v>1156</v>
      </c>
      <c r="H61" s="36" t="s">
        <v>203</v>
      </c>
      <c r="I61" s="36" t="s">
        <v>1196</v>
      </c>
      <c r="J61" s="36" t="s">
        <v>1148</v>
      </c>
      <c r="K61" s="36">
        <v>202454</v>
      </c>
      <c r="L61" s="36" t="s">
        <v>1157</v>
      </c>
      <c r="M61" s="37">
        <v>45530</v>
      </c>
      <c r="N61" s="36" t="s">
        <v>1158</v>
      </c>
      <c r="O61" s="36">
        <v>202454</v>
      </c>
      <c r="T61" s="36" t="s">
        <v>1159</v>
      </c>
      <c r="U61" s="36" t="s">
        <v>1160</v>
      </c>
      <c r="V61" s="36" t="s">
        <v>1161</v>
      </c>
      <c r="W61" s="36" t="s">
        <v>594</v>
      </c>
      <c r="X61" s="36" t="s">
        <v>595</v>
      </c>
      <c r="Y61" s="36" t="s">
        <v>1055</v>
      </c>
      <c r="Z61" s="36" t="s">
        <v>204</v>
      </c>
      <c r="AC61" s="36" t="s">
        <v>597</v>
      </c>
      <c r="AD61" s="36" t="s">
        <v>212</v>
      </c>
      <c r="AE61" s="36" t="s">
        <v>598</v>
      </c>
      <c r="AF61" s="36">
        <v>2380</v>
      </c>
      <c r="AG61" s="36" t="s">
        <v>561</v>
      </c>
      <c r="AH61" s="36" t="s">
        <v>237</v>
      </c>
      <c r="AI61" s="36" t="s">
        <v>271</v>
      </c>
      <c r="AJ61" s="38">
        <v>1</v>
      </c>
      <c r="AK61" s="36" t="s">
        <v>387</v>
      </c>
      <c r="AL61" s="39">
        <v>1</v>
      </c>
      <c r="AM61" s="36" t="s">
        <v>387</v>
      </c>
      <c r="AN61" s="40">
        <v>3</v>
      </c>
      <c r="AO61" s="36" t="s">
        <v>284</v>
      </c>
      <c r="AP61" s="36">
        <v>23020</v>
      </c>
      <c r="AQ61" s="36" t="s">
        <v>561</v>
      </c>
      <c r="AR61" s="36" t="s">
        <v>561</v>
      </c>
      <c r="AS61" s="36" t="s">
        <v>561</v>
      </c>
      <c r="AT61" s="36" t="s">
        <v>561</v>
      </c>
      <c r="AU61" s="36" t="s">
        <v>388</v>
      </c>
      <c r="AV61" s="36" t="s">
        <v>389</v>
      </c>
      <c r="AW61" s="36" t="s">
        <v>390</v>
      </c>
      <c r="AX61" s="36" t="s">
        <v>390</v>
      </c>
      <c r="AY61" s="36" t="s">
        <v>1156</v>
      </c>
      <c r="AZ61" s="37">
        <v>45548</v>
      </c>
      <c r="BA61" s="37">
        <v>45558</v>
      </c>
      <c r="BB61" s="37">
        <v>45602</v>
      </c>
      <c r="BC61" s="41">
        <v>815292</v>
      </c>
      <c r="BD61" s="41">
        <v>945738.72</v>
      </c>
      <c r="BG61" s="36" t="s">
        <v>391</v>
      </c>
      <c r="BH61" s="36" t="s">
        <v>561</v>
      </c>
      <c r="BI61" s="36" t="s">
        <v>392</v>
      </c>
      <c r="BJ61" s="36" t="s">
        <v>681</v>
      </c>
      <c r="BK61" s="36">
        <f>BC61*0.1+472869.36</f>
        <v>554398.56000000006</v>
      </c>
      <c r="BL61" s="37">
        <v>45558</v>
      </c>
      <c r="BM61" s="37">
        <v>45602</v>
      </c>
      <c r="BN61" s="36" t="s">
        <v>1162</v>
      </c>
      <c r="BQ61" s="36" t="s">
        <v>303</v>
      </c>
      <c r="BR61" s="36" t="s">
        <v>396</v>
      </c>
      <c r="BS61" s="36" t="s">
        <v>1030</v>
      </c>
      <c r="BT61" s="36" t="s">
        <v>1173</v>
      </c>
      <c r="BU61" s="36" t="s">
        <v>1163</v>
      </c>
      <c r="BX61" s="36" t="s">
        <v>306</v>
      </c>
      <c r="BY61" s="36" t="s">
        <v>203</v>
      </c>
      <c r="CA61" s="36" t="s">
        <v>1020</v>
      </c>
      <c r="CG61" s="36" t="s">
        <v>398</v>
      </c>
      <c r="CH61" s="37">
        <v>45580</v>
      </c>
      <c r="CI61" s="36" t="s">
        <v>399</v>
      </c>
    </row>
    <row r="62" spans="1:87" s="36" customFormat="1" x14ac:dyDescent="0.25">
      <c r="A62" s="36">
        <v>2024</v>
      </c>
      <c r="B62" s="37">
        <v>45474</v>
      </c>
      <c r="C62" s="37">
        <v>45565</v>
      </c>
      <c r="D62" s="36" t="s">
        <v>192</v>
      </c>
      <c r="E62" s="36" t="s">
        <v>195</v>
      </c>
      <c r="F62" s="36" t="s">
        <v>200</v>
      </c>
      <c r="G62" s="36" t="s">
        <v>1164</v>
      </c>
      <c r="H62" s="36" t="s">
        <v>203</v>
      </c>
      <c r="I62" s="36" t="s">
        <v>977</v>
      </c>
      <c r="J62" s="42" t="s">
        <v>1165</v>
      </c>
      <c r="K62" s="36">
        <v>202455</v>
      </c>
      <c r="L62" s="42" t="s">
        <v>1166</v>
      </c>
      <c r="M62" s="37">
        <v>45531</v>
      </c>
      <c r="N62" s="36" t="s">
        <v>1167</v>
      </c>
      <c r="O62" s="36">
        <v>202455</v>
      </c>
      <c r="P62" s="37">
        <v>45539</v>
      </c>
      <c r="Q62" s="36">
        <v>202455</v>
      </c>
      <c r="R62" s="36">
        <v>202455</v>
      </c>
      <c r="S62" s="42" t="s">
        <v>1168</v>
      </c>
      <c r="T62" s="36" t="s">
        <v>1169</v>
      </c>
      <c r="U62" s="36" t="s">
        <v>1170</v>
      </c>
      <c r="V62" s="36" t="s">
        <v>1171</v>
      </c>
      <c r="W62" s="36" t="s">
        <v>430</v>
      </c>
      <c r="X62" s="36" t="s">
        <v>1034</v>
      </c>
      <c r="Y62" s="36" t="s">
        <v>1035</v>
      </c>
      <c r="Z62" s="36" t="s">
        <v>204</v>
      </c>
      <c r="AC62" s="36" t="s">
        <v>437</v>
      </c>
      <c r="AD62" s="36" t="s">
        <v>212</v>
      </c>
      <c r="AE62" s="36" t="s">
        <v>438</v>
      </c>
      <c r="AF62" s="36" t="s">
        <v>439</v>
      </c>
      <c r="AG62" s="36" t="s">
        <v>561</v>
      </c>
      <c r="AH62" s="36" t="s">
        <v>237</v>
      </c>
      <c r="AI62" s="36" t="s">
        <v>440</v>
      </c>
      <c r="AJ62" s="38">
        <v>1</v>
      </c>
      <c r="AK62" s="36" t="s">
        <v>387</v>
      </c>
      <c r="AL62" s="39">
        <v>1</v>
      </c>
      <c r="AM62" s="36" t="s">
        <v>387</v>
      </c>
      <c r="AN62" s="40">
        <v>3</v>
      </c>
      <c r="AO62" s="36" t="s">
        <v>284</v>
      </c>
      <c r="AP62" s="36">
        <v>23000</v>
      </c>
      <c r="AQ62" s="36" t="s">
        <v>561</v>
      </c>
      <c r="AR62" s="36" t="s">
        <v>561</v>
      </c>
      <c r="AS62" s="36" t="s">
        <v>561</v>
      </c>
      <c r="AT62" s="36" t="s">
        <v>561</v>
      </c>
      <c r="AU62" s="36" t="s">
        <v>499</v>
      </c>
      <c r="AV62" s="36" t="s">
        <v>389</v>
      </c>
      <c r="AW62" s="36" t="s">
        <v>390</v>
      </c>
      <c r="AX62" s="36" t="s">
        <v>390</v>
      </c>
      <c r="AY62" s="36" t="s">
        <v>1164</v>
      </c>
      <c r="AZ62" s="37">
        <v>45574</v>
      </c>
      <c r="BA62" s="37">
        <v>45579</v>
      </c>
      <c r="BB62" s="37">
        <v>45638</v>
      </c>
      <c r="BC62" s="41">
        <v>663105.43000000005</v>
      </c>
      <c r="BD62" s="41">
        <v>769202.3</v>
      </c>
      <c r="BG62" s="36" t="s">
        <v>391</v>
      </c>
      <c r="BH62" s="36" t="s">
        <v>561</v>
      </c>
      <c r="BI62" s="36" t="s">
        <v>392</v>
      </c>
      <c r="BJ62" s="36" t="s">
        <v>393</v>
      </c>
      <c r="BK62" s="36">
        <f>BC62*0.1+230760.69</f>
        <v>297071.23300000001</v>
      </c>
      <c r="BL62" s="37">
        <v>45579</v>
      </c>
      <c r="BM62" s="37">
        <v>45638</v>
      </c>
      <c r="BN62" s="36" t="s">
        <v>1172</v>
      </c>
      <c r="BQ62" s="36" t="s">
        <v>302</v>
      </c>
      <c r="BR62" s="36" t="s">
        <v>1006</v>
      </c>
      <c r="BS62" s="36" t="s">
        <v>1100</v>
      </c>
      <c r="BT62" s="36" t="s">
        <v>397</v>
      </c>
      <c r="BU62" s="36" t="s">
        <v>1031</v>
      </c>
      <c r="BX62" s="36" t="s">
        <v>306</v>
      </c>
      <c r="BY62" s="36" t="s">
        <v>203</v>
      </c>
      <c r="CA62" s="36" t="s">
        <v>1020</v>
      </c>
      <c r="CG62" s="36" t="s">
        <v>398</v>
      </c>
      <c r="CH62" s="37">
        <v>45580</v>
      </c>
      <c r="CI62" s="36" t="s">
        <v>399</v>
      </c>
    </row>
    <row r="63" spans="1:87" s="36" customFormat="1" x14ac:dyDescent="0.25">
      <c r="A63" s="36">
        <v>2024</v>
      </c>
      <c r="B63" s="37">
        <v>45474</v>
      </c>
      <c r="C63" s="37">
        <v>45565</v>
      </c>
      <c r="D63" s="36" t="s">
        <v>192</v>
      </c>
      <c r="E63" s="36" t="s">
        <v>195</v>
      </c>
      <c r="F63" s="36" t="s">
        <v>200</v>
      </c>
      <c r="G63" s="36" t="s">
        <v>1174</v>
      </c>
      <c r="H63" s="36" t="s">
        <v>203</v>
      </c>
      <c r="I63" s="36" t="s">
        <v>427</v>
      </c>
      <c r="J63" s="36" t="s">
        <v>934</v>
      </c>
      <c r="K63" s="36">
        <v>202456</v>
      </c>
      <c r="L63" s="36" t="s">
        <v>1175</v>
      </c>
      <c r="M63" s="37">
        <v>45531</v>
      </c>
      <c r="N63" s="36" t="s">
        <v>1176</v>
      </c>
      <c r="O63" s="36">
        <v>202456</v>
      </c>
      <c r="P63" s="37">
        <v>45539</v>
      </c>
      <c r="Q63" s="36">
        <v>202456</v>
      </c>
      <c r="R63" s="36">
        <v>202456</v>
      </c>
      <c r="S63" s="36" t="s">
        <v>1177</v>
      </c>
      <c r="T63" s="36" t="s">
        <v>1178</v>
      </c>
      <c r="U63" s="36" t="s">
        <v>1179</v>
      </c>
      <c r="V63" s="42" t="s">
        <v>1180</v>
      </c>
      <c r="AA63" s="36" t="s">
        <v>1181</v>
      </c>
      <c r="AC63" s="36" t="s">
        <v>1182</v>
      </c>
      <c r="AD63" s="36" t="s">
        <v>212</v>
      </c>
      <c r="AE63" s="36" t="s">
        <v>1194</v>
      </c>
      <c r="AF63" s="36">
        <v>1050</v>
      </c>
      <c r="AG63" s="36" t="s">
        <v>561</v>
      </c>
      <c r="AH63" s="36" t="s">
        <v>237</v>
      </c>
      <c r="AI63" s="36" t="s">
        <v>440</v>
      </c>
      <c r="AJ63" s="38">
        <v>1</v>
      </c>
      <c r="AK63" s="36" t="s">
        <v>387</v>
      </c>
      <c r="AL63" s="39">
        <v>1</v>
      </c>
      <c r="AM63" s="36" t="s">
        <v>387</v>
      </c>
      <c r="AN63" s="40">
        <v>3</v>
      </c>
      <c r="AO63" s="36" t="s">
        <v>284</v>
      </c>
      <c r="AP63" s="36">
        <v>23000</v>
      </c>
      <c r="AQ63" s="36" t="s">
        <v>561</v>
      </c>
      <c r="AR63" s="36" t="s">
        <v>561</v>
      </c>
      <c r="AS63" s="36" t="s">
        <v>561</v>
      </c>
      <c r="AT63" s="36" t="s">
        <v>561</v>
      </c>
      <c r="AU63" s="36" t="s">
        <v>388</v>
      </c>
      <c r="AV63" s="36" t="s">
        <v>389</v>
      </c>
      <c r="AW63" s="36" t="s">
        <v>390</v>
      </c>
      <c r="AX63" s="36" t="s">
        <v>390</v>
      </c>
      <c r="AY63" s="36" t="s">
        <v>1174</v>
      </c>
      <c r="AZ63" s="37">
        <v>45548</v>
      </c>
      <c r="BA63" s="37">
        <v>45558</v>
      </c>
      <c r="BB63" s="37">
        <v>45617</v>
      </c>
      <c r="BC63" s="41">
        <v>1506710.54</v>
      </c>
      <c r="BD63" s="41">
        <v>1747784.23</v>
      </c>
      <c r="BG63" s="36" t="s">
        <v>391</v>
      </c>
      <c r="BH63" s="36" t="s">
        <v>561</v>
      </c>
      <c r="BI63" s="36" t="s">
        <v>392</v>
      </c>
      <c r="BJ63" s="36" t="s">
        <v>393</v>
      </c>
      <c r="BK63" s="36">
        <f>BC63*0.1+524335.27</f>
        <v>675006.32400000002</v>
      </c>
      <c r="BL63" s="37">
        <v>45558</v>
      </c>
      <c r="BM63" s="37">
        <v>45617</v>
      </c>
      <c r="BN63" s="36" t="s">
        <v>1183</v>
      </c>
      <c r="BQ63" s="36" t="s">
        <v>303</v>
      </c>
      <c r="BR63" s="36" t="s">
        <v>396</v>
      </c>
      <c r="BS63" s="36" t="s">
        <v>947</v>
      </c>
      <c r="BT63" s="36" t="s">
        <v>474</v>
      </c>
      <c r="BU63" s="36" t="s">
        <v>1025</v>
      </c>
      <c r="BX63" s="36" t="s">
        <v>306</v>
      </c>
      <c r="BY63" s="36" t="s">
        <v>203</v>
      </c>
      <c r="CA63" s="36" t="s">
        <v>1020</v>
      </c>
      <c r="CG63" s="36" t="s">
        <v>398</v>
      </c>
      <c r="CH63" s="37">
        <v>45580</v>
      </c>
      <c r="CI63" s="36" t="s">
        <v>399</v>
      </c>
    </row>
    <row r="64" spans="1:87" s="36" customFormat="1" x14ac:dyDescent="0.25">
      <c r="A64" s="36">
        <v>2024</v>
      </c>
      <c r="B64" s="37">
        <v>45474</v>
      </c>
      <c r="C64" s="37">
        <v>45565</v>
      </c>
      <c r="D64" s="36" t="s">
        <v>192</v>
      </c>
      <c r="E64" s="36" t="s">
        <v>195</v>
      </c>
      <c r="F64" s="36" t="s">
        <v>200</v>
      </c>
      <c r="G64" s="36" t="s">
        <v>1184</v>
      </c>
      <c r="H64" s="36" t="s">
        <v>203</v>
      </c>
      <c r="I64" s="36" t="s">
        <v>427</v>
      </c>
      <c r="J64" s="36" t="s">
        <v>1148</v>
      </c>
      <c r="K64" s="36">
        <v>202457</v>
      </c>
      <c r="L64" s="36" t="s">
        <v>1186</v>
      </c>
      <c r="M64" s="37">
        <v>45531</v>
      </c>
      <c r="N64" s="36" t="s">
        <v>1185</v>
      </c>
      <c r="O64" s="36">
        <v>202457</v>
      </c>
      <c r="P64" s="37">
        <v>45539</v>
      </c>
      <c r="Q64" s="36">
        <v>202457</v>
      </c>
      <c r="R64" s="36">
        <v>202457</v>
      </c>
      <c r="S64" s="36" t="s">
        <v>1187</v>
      </c>
      <c r="T64" s="36" t="s">
        <v>1188</v>
      </c>
      <c r="U64" s="36" t="s">
        <v>1190</v>
      </c>
      <c r="V64" s="36" t="s">
        <v>1189</v>
      </c>
      <c r="W64" s="36" t="s">
        <v>475</v>
      </c>
      <c r="X64" s="36" t="s">
        <v>476</v>
      </c>
      <c r="Y64" s="36" t="s">
        <v>1048</v>
      </c>
      <c r="Z64" s="36" t="s">
        <v>205</v>
      </c>
      <c r="AC64" s="36" t="s">
        <v>549</v>
      </c>
      <c r="AD64" s="36" t="s">
        <v>212</v>
      </c>
      <c r="AE64" s="36" t="s">
        <v>1049</v>
      </c>
      <c r="AF64" s="36">
        <v>200</v>
      </c>
      <c r="AG64" s="36" t="s">
        <v>561</v>
      </c>
      <c r="AH64" s="36" t="s">
        <v>237</v>
      </c>
      <c r="AI64" s="36" t="s">
        <v>440</v>
      </c>
      <c r="AJ64" s="38">
        <v>1</v>
      </c>
      <c r="AK64" s="36" t="s">
        <v>1050</v>
      </c>
      <c r="AL64" s="39">
        <v>1</v>
      </c>
      <c r="AM64" s="36" t="s">
        <v>571</v>
      </c>
      <c r="AN64" s="40">
        <v>3</v>
      </c>
      <c r="AO64" s="36" t="s">
        <v>284</v>
      </c>
      <c r="AP64" s="36">
        <v>23600</v>
      </c>
      <c r="AQ64" s="36" t="s">
        <v>561</v>
      </c>
      <c r="AR64" s="36" t="s">
        <v>561</v>
      </c>
      <c r="AS64" s="36" t="s">
        <v>561</v>
      </c>
      <c r="AT64" s="36" t="s">
        <v>561</v>
      </c>
      <c r="AU64" s="36" t="s">
        <v>388</v>
      </c>
      <c r="AV64" s="36" t="s">
        <v>389</v>
      </c>
      <c r="AW64" s="36" t="s">
        <v>390</v>
      </c>
      <c r="AX64" s="36" t="s">
        <v>390</v>
      </c>
      <c r="AY64" s="36" t="s">
        <v>1184</v>
      </c>
      <c r="AZ64" s="37">
        <v>45548</v>
      </c>
      <c r="BA64" s="37">
        <v>45558</v>
      </c>
      <c r="BB64" s="37">
        <v>45602</v>
      </c>
      <c r="BC64" s="41">
        <v>2608945.7599999998</v>
      </c>
      <c r="BD64" s="41">
        <v>3026377.08</v>
      </c>
      <c r="BG64" s="36" t="s">
        <v>391</v>
      </c>
      <c r="BH64" s="36" t="s">
        <v>561</v>
      </c>
      <c r="BI64" s="36" t="s">
        <v>392</v>
      </c>
      <c r="BJ64" s="36" t="s">
        <v>393</v>
      </c>
      <c r="BK64" s="36">
        <f>BC64*0.1+907913.13</f>
        <v>1168807.706</v>
      </c>
      <c r="BL64" s="37">
        <v>45558</v>
      </c>
      <c r="BM64" s="37">
        <v>45602</v>
      </c>
      <c r="BN64" s="36" t="s">
        <v>1191</v>
      </c>
      <c r="BQ64" s="36" t="s">
        <v>303</v>
      </c>
      <c r="BR64" s="36" t="s">
        <v>396</v>
      </c>
      <c r="BS64" s="36" t="s">
        <v>877</v>
      </c>
      <c r="BT64" s="36" t="s">
        <v>397</v>
      </c>
      <c r="BU64" s="36" t="s">
        <v>1195</v>
      </c>
      <c r="BX64" s="36" t="s">
        <v>306</v>
      </c>
      <c r="BY64" s="36" t="s">
        <v>203</v>
      </c>
      <c r="CA64" s="36" t="s">
        <v>1020</v>
      </c>
      <c r="CG64" s="36" t="s">
        <v>398</v>
      </c>
      <c r="CH64" s="37">
        <v>45580</v>
      </c>
      <c r="CI64" s="36" t="s">
        <v>399</v>
      </c>
    </row>
    <row r="65" spans="1:87" s="36" customFormat="1" x14ac:dyDescent="0.25">
      <c r="A65" s="36">
        <v>2024</v>
      </c>
      <c r="B65" s="37">
        <v>45474</v>
      </c>
      <c r="C65" s="37">
        <v>45565</v>
      </c>
      <c r="D65" s="36" t="s">
        <v>193</v>
      </c>
      <c r="E65" s="36" t="s">
        <v>195</v>
      </c>
      <c r="F65" s="36" t="s">
        <v>200</v>
      </c>
      <c r="G65" s="36" t="s">
        <v>1199</v>
      </c>
      <c r="H65" s="36" t="s">
        <v>203</v>
      </c>
      <c r="I65" s="36" t="s">
        <v>1209</v>
      </c>
      <c r="J65" s="36" t="s">
        <v>1148</v>
      </c>
      <c r="K65" s="36">
        <v>202458</v>
      </c>
      <c r="L65" s="36" t="s">
        <v>1200</v>
      </c>
      <c r="M65" s="37">
        <v>45460</v>
      </c>
      <c r="N65" s="36" t="s">
        <v>1201</v>
      </c>
      <c r="O65" s="36">
        <v>202458</v>
      </c>
      <c r="T65" s="36" t="s">
        <v>1202</v>
      </c>
      <c r="U65" s="36" t="s">
        <v>1203</v>
      </c>
      <c r="V65" s="36" t="s">
        <v>1204</v>
      </c>
      <c r="W65" s="28" t="s">
        <v>993</v>
      </c>
      <c r="X65" s="36" t="s">
        <v>994</v>
      </c>
      <c r="Y65" s="36" t="s">
        <v>1023</v>
      </c>
      <c r="Z65" s="36" t="s">
        <v>204</v>
      </c>
      <c r="AC65" s="36" t="s">
        <v>1004</v>
      </c>
      <c r="AD65" s="36" t="s">
        <v>212</v>
      </c>
      <c r="AE65" s="36" t="s">
        <v>1024</v>
      </c>
      <c r="AF65" s="36" t="s">
        <v>439</v>
      </c>
      <c r="AG65" s="36" t="s">
        <v>561</v>
      </c>
      <c r="AH65" s="36" t="s">
        <v>237</v>
      </c>
      <c r="AI65" s="36" t="s">
        <v>271</v>
      </c>
      <c r="AJ65" s="38">
        <v>1</v>
      </c>
      <c r="AK65" s="36" t="s">
        <v>387</v>
      </c>
      <c r="AL65" s="39">
        <v>1</v>
      </c>
      <c r="AM65" s="36" t="s">
        <v>387</v>
      </c>
      <c r="AN65" s="40">
        <v>3</v>
      </c>
      <c r="AO65" s="36" t="s">
        <v>284</v>
      </c>
      <c r="AP65" s="36">
        <v>23090</v>
      </c>
      <c r="AQ65" s="36" t="s">
        <v>561</v>
      </c>
      <c r="AR65" s="36" t="s">
        <v>561</v>
      </c>
      <c r="AS65" s="36" t="s">
        <v>561</v>
      </c>
      <c r="AT65" s="36" t="s">
        <v>561</v>
      </c>
      <c r="AU65" s="36" t="s">
        <v>499</v>
      </c>
      <c r="AV65" s="36" t="s">
        <v>389</v>
      </c>
      <c r="AW65" s="36" t="s">
        <v>390</v>
      </c>
      <c r="AX65" s="36" t="s">
        <v>390</v>
      </c>
      <c r="AY65" s="36" t="s">
        <v>1199</v>
      </c>
      <c r="AZ65" s="37">
        <v>45491</v>
      </c>
      <c r="BA65" s="37">
        <v>45502</v>
      </c>
      <c r="BB65" s="37">
        <v>45531</v>
      </c>
      <c r="BC65" s="41">
        <v>275715.75</v>
      </c>
      <c r="BD65" s="41">
        <v>319830.27</v>
      </c>
      <c r="BG65" s="36" t="s">
        <v>391</v>
      </c>
      <c r="BH65" s="36" t="s">
        <v>561</v>
      </c>
      <c r="BI65" s="36" t="s">
        <v>392</v>
      </c>
      <c r="BJ65" s="36" t="s">
        <v>393</v>
      </c>
      <c r="BK65" s="36">
        <f>BD65*0.1</f>
        <v>31983.027000000002</v>
      </c>
      <c r="BL65" s="37">
        <v>45502</v>
      </c>
      <c r="BM65" s="37">
        <v>45531</v>
      </c>
      <c r="BN65" s="36" t="s">
        <v>1205</v>
      </c>
      <c r="BQ65" s="36" t="s">
        <v>303</v>
      </c>
      <c r="BR65" s="36" t="s">
        <v>396</v>
      </c>
      <c r="BS65" s="36" t="s">
        <v>1206</v>
      </c>
      <c r="BT65" s="36" t="s">
        <v>397</v>
      </c>
      <c r="BU65" s="36" t="s">
        <v>1207</v>
      </c>
      <c r="BX65" s="36" t="s">
        <v>306</v>
      </c>
      <c r="BY65" s="36" t="s">
        <v>203</v>
      </c>
      <c r="CA65" s="36" t="s">
        <v>1020</v>
      </c>
      <c r="CG65" s="36" t="s">
        <v>398</v>
      </c>
      <c r="CH65" s="37">
        <v>45580</v>
      </c>
      <c r="CI65" s="36" t="s">
        <v>399</v>
      </c>
    </row>
    <row r="66" spans="1:87" s="3" customFormat="1" x14ac:dyDescent="0.25">
      <c r="A66" s="36">
        <v>2024</v>
      </c>
      <c r="B66" s="37">
        <v>45474</v>
      </c>
      <c r="C66" s="37">
        <v>45565</v>
      </c>
      <c r="D66" s="36" t="s">
        <v>193</v>
      </c>
      <c r="E66" s="36" t="s">
        <v>195</v>
      </c>
      <c r="F66" s="36" t="s">
        <v>200</v>
      </c>
      <c r="G66" s="3" t="s">
        <v>1208</v>
      </c>
      <c r="H66" s="36" t="s">
        <v>203</v>
      </c>
      <c r="I66" s="36" t="s">
        <v>1209</v>
      </c>
      <c r="J66" s="3" t="s">
        <v>1210</v>
      </c>
      <c r="K66" s="45">
        <v>202459</v>
      </c>
      <c r="L66" s="3" t="s">
        <v>1211</v>
      </c>
      <c r="M66" s="5">
        <v>45469</v>
      </c>
      <c r="N66" s="45" t="s">
        <v>1212</v>
      </c>
      <c r="O66" s="45">
        <v>202459</v>
      </c>
      <c r="T66" s="3" t="s">
        <v>1213</v>
      </c>
      <c r="U66" s="3" t="s">
        <v>1214</v>
      </c>
      <c r="V66" s="3" t="s">
        <v>1215</v>
      </c>
      <c r="W66" s="4" t="s">
        <v>524</v>
      </c>
      <c r="X66" s="3" t="s">
        <v>525</v>
      </c>
      <c r="Y66" s="3" t="s">
        <v>1039</v>
      </c>
      <c r="Z66" s="3" t="s">
        <v>205</v>
      </c>
      <c r="AC66" s="3" t="s">
        <v>527</v>
      </c>
      <c r="AD66" s="3" t="s">
        <v>212</v>
      </c>
      <c r="AE66" s="3" t="s">
        <v>1040</v>
      </c>
      <c r="AF66" s="3">
        <v>255</v>
      </c>
      <c r="AG66" s="3" t="s">
        <v>561</v>
      </c>
      <c r="AH66" s="3" t="s">
        <v>237</v>
      </c>
      <c r="AI66" s="3" t="s">
        <v>528</v>
      </c>
      <c r="AJ66" s="15">
        <v>1</v>
      </c>
      <c r="AK66" s="3" t="s">
        <v>387</v>
      </c>
      <c r="AL66" s="16">
        <v>1</v>
      </c>
      <c r="AM66" s="3" t="s">
        <v>387</v>
      </c>
      <c r="AN66" s="17">
        <v>3</v>
      </c>
      <c r="AO66" s="3" t="s">
        <v>284</v>
      </c>
      <c r="AP66" s="3">
        <v>23084</v>
      </c>
      <c r="AQ66" s="3" t="s">
        <v>561</v>
      </c>
      <c r="AR66" s="3" t="s">
        <v>561</v>
      </c>
      <c r="AS66" s="3" t="s">
        <v>561</v>
      </c>
      <c r="AT66" s="3" t="s">
        <v>561</v>
      </c>
      <c r="AU66" s="36" t="s">
        <v>499</v>
      </c>
      <c r="AV66" s="36" t="s">
        <v>389</v>
      </c>
      <c r="AW66" s="36" t="s">
        <v>390</v>
      </c>
      <c r="AX66" s="36" t="s">
        <v>390</v>
      </c>
      <c r="AY66" s="3" t="s">
        <v>1208</v>
      </c>
      <c r="AZ66" s="5">
        <v>45532</v>
      </c>
      <c r="BA66" s="5">
        <v>45544</v>
      </c>
      <c r="BB66" s="5">
        <v>45588</v>
      </c>
      <c r="BC66" s="46">
        <v>160429.28</v>
      </c>
      <c r="BD66" s="46">
        <v>256687.68</v>
      </c>
      <c r="BG66" s="36" t="s">
        <v>391</v>
      </c>
      <c r="BH66" s="36" t="s">
        <v>561</v>
      </c>
      <c r="BI66" s="36" t="s">
        <v>392</v>
      </c>
      <c r="BJ66" s="36" t="s">
        <v>393</v>
      </c>
      <c r="BK66" s="36">
        <f>BD66*0.1+55829.39</f>
        <v>81498.157999999996</v>
      </c>
      <c r="BL66" s="5">
        <v>45544</v>
      </c>
      <c r="BM66" s="5">
        <v>45588</v>
      </c>
      <c r="BQ66" s="3" t="s">
        <v>302</v>
      </c>
      <c r="BR66" s="45" t="s">
        <v>1006</v>
      </c>
      <c r="BS66" s="45" t="s">
        <v>1216</v>
      </c>
      <c r="BT66" s="36" t="s">
        <v>397</v>
      </c>
      <c r="BU66" s="45" t="s">
        <v>1217</v>
      </c>
      <c r="BX66" s="36" t="s">
        <v>306</v>
      </c>
      <c r="BY66" s="36" t="s">
        <v>203</v>
      </c>
      <c r="BZ66" s="36"/>
      <c r="CA66" s="36" t="s">
        <v>1020</v>
      </c>
      <c r="CB66" s="36"/>
      <c r="CC66" s="36"/>
      <c r="CD66" s="36"/>
      <c r="CE66" s="36"/>
      <c r="CF66" s="36"/>
      <c r="CG66" s="36" t="s">
        <v>398</v>
      </c>
      <c r="CH66" s="37">
        <v>45580</v>
      </c>
      <c r="CI66" s="36" t="s">
        <v>399</v>
      </c>
    </row>
    <row r="67" spans="1:87" s="3" customFormat="1" x14ac:dyDescent="0.25">
      <c r="A67" s="36">
        <v>2024</v>
      </c>
      <c r="B67" s="37">
        <v>45474</v>
      </c>
      <c r="C67" s="37">
        <v>45565</v>
      </c>
      <c r="D67" s="36" t="s">
        <v>193</v>
      </c>
      <c r="E67" s="36" t="s">
        <v>195</v>
      </c>
      <c r="F67" s="36" t="s">
        <v>200</v>
      </c>
      <c r="G67" s="3" t="s">
        <v>1221</v>
      </c>
      <c r="H67" s="36" t="s">
        <v>203</v>
      </c>
      <c r="I67" s="36" t="s">
        <v>1209</v>
      </c>
      <c r="J67" s="3" t="s">
        <v>1210</v>
      </c>
      <c r="K67" s="45">
        <v>202460</v>
      </c>
      <c r="L67" s="3" t="s">
        <v>1306</v>
      </c>
      <c r="M67" s="5">
        <v>45469</v>
      </c>
      <c r="N67" s="45" t="s">
        <v>1222</v>
      </c>
      <c r="O67" s="45">
        <v>202460</v>
      </c>
      <c r="T67" s="6" t="s">
        <v>1307</v>
      </c>
      <c r="U67" s="6" t="s">
        <v>1308</v>
      </c>
      <c r="V67" s="6" t="s">
        <v>1309</v>
      </c>
      <c r="W67" s="4" t="s">
        <v>524</v>
      </c>
      <c r="X67" s="3" t="s">
        <v>525</v>
      </c>
      <c r="Y67" s="3" t="s">
        <v>1039</v>
      </c>
      <c r="Z67" s="3" t="s">
        <v>205</v>
      </c>
      <c r="AC67" s="3" t="s">
        <v>527</v>
      </c>
      <c r="AD67" s="3" t="s">
        <v>212</v>
      </c>
      <c r="AE67" s="3" t="s">
        <v>1040</v>
      </c>
      <c r="AF67" s="3">
        <v>255</v>
      </c>
      <c r="AG67" s="3" t="s">
        <v>561</v>
      </c>
      <c r="AH67" s="3" t="s">
        <v>237</v>
      </c>
      <c r="AI67" s="3" t="s">
        <v>528</v>
      </c>
      <c r="AJ67" s="15">
        <v>1</v>
      </c>
      <c r="AK67" s="3" t="s">
        <v>387</v>
      </c>
      <c r="AL67" s="16">
        <v>1</v>
      </c>
      <c r="AM67" s="3" t="s">
        <v>387</v>
      </c>
      <c r="AN67" s="17">
        <v>3</v>
      </c>
      <c r="AO67" s="3" t="s">
        <v>284</v>
      </c>
      <c r="AP67" s="3">
        <v>23084</v>
      </c>
      <c r="AQ67" s="3" t="s">
        <v>561</v>
      </c>
      <c r="AR67" s="3" t="s">
        <v>561</v>
      </c>
      <c r="AS67" s="3" t="s">
        <v>561</v>
      </c>
      <c r="AT67" s="3" t="s">
        <v>561</v>
      </c>
      <c r="AU67" s="36" t="s">
        <v>499</v>
      </c>
      <c r="AV67" s="36" t="s">
        <v>389</v>
      </c>
      <c r="AW67" s="36" t="s">
        <v>390</v>
      </c>
      <c r="AX67" s="36" t="s">
        <v>390</v>
      </c>
      <c r="AY67" s="3" t="s">
        <v>1221</v>
      </c>
      <c r="AZ67" s="5">
        <v>45532</v>
      </c>
      <c r="BA67" s="5">
        <v>45544</v>
      </c>
      <c r="BB67" s="5">
        <v>45588</v>
      </c>
      <c r="BC67" s="46">
        <v>143249.13</v>
      </c>
      <c r="BD67" s="46">
        <v>166168.99</v>
      </c>
      <c r="BG67" s="36" t="s">
        <v>391</v>
      </c>
      <c r="BH67" s="36" t="s">
        <v>561</v>
      </c>
      <c r="BI67" s="36" t="s">
        <v>392</v>
      </c>
      <c r="BJ67" s="36" t="s">
        <v>393</v>
      </c>
      <c r="BK67" s="36">
        <f>BC67*0.1+49850.7</f>
        <v>64175.612999999998</v>
      </c>
      <c r="BL67" s="5">
        <v>45544</v>
      </c>
      <c r="BM67" s="5">
        <v>45588</v>
      </c>
      <c r="BN67" s="6" t="s">
        <v>1310</v>
      </c>
      <c r="BQ67" s="3" t="s">
        <v>302</v>
      </c>
      <c r="BR67" s="45" t="s">
        <v>1006</v>
      </c>
      <c r="BS67" s="45" t="s">
        <v>1216</v>
      </c>
      <c r="BT67" s="36" t="s">
        <v>397</v>
      </c>
      <c r="BU67" s="45" t="s">
        <v>1223</v>
      </c>
      <c r="BX67" s="36" t="s">
        <v>306</v>
      </c>
      <c r="BY67" s="36" t="s">
        <v>203</v>
      </c>
      <c r="BZ67" s="36"/>
      <c r="CA67" s="36" t="s">
        <v>1020</v>
      </c>
      <c r="CB67" s="36"/>
      <c r="CC67" s="36"/>
      <c r="CD67" s="36"/>
      <c r="CE67" s="36"/>
      <c r="CF67" s="36"/>
      <c r="CG67" s="36" t="s">
        <v>398</v>
      </c>
      <c r="CH67" s="37">
        <v>45580</v>
      </c>
      <c r="CI67" s="36" t="s">
        <v>399</v>
      </c>
    </row>
    <row r="68" spans="1:87" s="3" customFormat="1" x14ac:dyDescent="0.25">
      <c r="A68" s="36">
        <v>2024</v>
      </c>
      <c r="B68" s="37">
        <v>45474</v>
      </c>
      <c r="C68" s="37">
        <v>45565</v>
      </c>
      <c r="D68" s="36" t="s">
        <v>193</v>
      </c>
      <c r="E68" s="36" t="s">
        <v>195</v>
      </c>
      <c r="F68" s="36" t="s">
        <v>200</v>
      </c>
      <c r="G68" s="3" t="s">
        <v>1224</v>
      </c>
      <c r="H68" s="36" t="s">
        <v>203</v>
      </c>
      <c r="I68" s="36" t="s">
        <v>1209</v>
      </c>
      <c r="J68" s="3" t="s">
        <v>1210</v>
      </c>
      <c r="K68" s="45">
        <v>202461</v>
      </c>
      <c r="L68" s="6" t="s">
        <v>1311</v>
      </c>
      <c r="M68" s="5">
        <v>45469</v>
      </c>
      <c r="N68" s="45" t="s">
        <v>1225</v>
      </c>
      <c r="O68" s="45">
        <v>202461</v>
      </c>
      <c r="T68" s="3" t="s">
        <v>1312</v>
      </c>
      <c r="U68" s="6" t="s">
        <v>1313</v>
      </c>
      <c r="V68" s="3" t="s">
        <v>1314</v>
      </c>
      <c r="W68" s="4" t="s">
        <v>1218</v>
      </c>
      <c r="X68" s="3" t="s">
        <v>1219</v>
      </c>
      <c r="Y68" s="3" t="s">
        <v>1220</v>
      </c>
      <c r="Z68" s="3" t="s">
        <v>205</v>
      </c>
      <c r="AC68" s="3" t="s">
        <v>1226</v>
      </c>
      <c r="AD68" s="3" t="s">
        <v>212</v>
      </c>
      <c r="AE68" s="3" t="s">
        <v>1315</v>
      </c>
      <c r="AF68" s="3" t="s">
        <v>439</v>
      </c>
      <c r="AG68" s="3" t="s">
        <v>561</v>
      </c>
      <c r="AH68" s="3" t="s">
        <v>237</v>
      </c>
      <c r="AI68" s="3" t="s">
        <v>1227</v>
      </c>
      <c r="AJ68" s="15">
        <v>54</v>
      </c>
      <c r="AK68" s="3" t="s">
        <v>1228</v>
      </c>
      <c r="AL68" s="16">
        <v>8</v>
      </c>
      <c r="AM68" s="3" t="s">
        <v>1229</v>
      </c>
      <c r="AN68" s="17">
        <v>3</v>
      </c>
      <c r="AO68" s="3" t="s">
        <v>284</v>
      </c>
      <c r="AP68" s="3">
        <v>23473</v>
      </c>
      <c r="AQ68" s="3" t="s">
        <v>561</v>
      </c>
      <c r="AR68" s="3" t="s">
        <v>561</v>
      </c>
      <c r="AS68" s="3" t="s">
        <v>561</v>
      </c>
      <c r="AT68" s="3" t="s">
        <v>561</v>
      </c>
      <c r="AU68" s="36" t="s">
        <v>499</v>
      </c>
      <c r="AV68" s="36" t="s">
        <v>389</v>
      </c>
      <c r="AW68" s="36" t="s">
        <v>390</v>
      </c>
      <c r="AX68" s="36" t="s">
        <v>390</v>
      </c>
      <c r="AY68" s="3" t="s">
        <v>1224</v>
      </c>
      <c r="AZ68" s="5">
        <v>45540</v>
      </c>
      <c r="BA68" s="5">
        <v>45544</v>
      </c>
      <c r="BB68" s="5">
        <v>45588</v>
      </c>
      <c r="BC68" s="46">
        <v>160410.21</v>
      </c>
      <c r="BD68" s="46">
        <v>186075.84</v>
      </c>
      <c r="BG68" s="36" t="s">
        <v>391</v>
      </c>
      <c r="BH68" s="36" t="s">
        <v>561</v>
      </c>
      <c r="BI68" s="36" t="s">
        <v>392</v>
      </c>
      <c r="BJ68" s="36" t="s">
        <v>393</v>
      </c>
      <c r="BK68" s="36">
        <f>BC68*0.1</f>
        <v>16041.021000000001</v>
      </c>
      <c r="BL68" s="5">
        <v>45544</v>
      </c>
      <c r="BM68" s="5">
        <v>45588</v>
      </c>
      <c r="BN68" s="6" t="s">
        <v>1316</v>
      </c>
      <c r="BQ68" s="3" t="s">
        <v>302</v>
      </c>
      <c r="BR68" s="45" t="s">
        <v>1006</v>
      </c>
      <c r="BS68" s="45" t="s">
        <v>1216</v>
      </c>
      <c r="BT68" s="45" t="s">
        <v>756</v>
      </c>
      <c r="BU68" s="45" t="s">
        <v>1230</v>
      </c>
      <c r="BX68" s="36" t="s">
        <v>306</v>
      </c>
      <c r="BY68" s="36" t="s">
        <v>203</v>
      </c>
      <c r="BZ68" s="36"/>
      <c r="CA68" s="36" t="s">
        <v>1020</v>
      </c>
      <c r="CB68" s="36"/>
      <c r="CC68" s="36"/>
      <c r="CD68" s="36"/>
      <c r="CE68" s="36"/>
      <c r="CF68" s="36"/>
      <c r="CG68" s="36" t="s">
        <v>398</v>
      </c>
      <c r="CH68" s="37">
        <v>45580</v>
      </c>
      <c r="CI68" s="36" t="s">
        <v>399</v>
      </c>
    </row>
    <row r="69" spans="1:87" s="3" customFormat="1" x14ac:dyDescent="0.25">
      <c r="A69" s="36">
        <v>2024</v>
      </c>
      <c r="B69" s="37">
        <v>45474</v>
      </c>
      <c r="C69" s="37">
        <v>45565</v>
      </c>
      <c r="D69" s="36" t="s">
        <v>193</v>
      </c>
      <c r="E69" s="36" t="s">
        <v>195</v>
      </c>
      <c r="F69" s="36" t="s">
        <v>200</v>
      </c>
      <c r="G69" s="3" t="s">
        <v>1231</v>
      </c>
      <c r="H69" s="36" t="s">
        <v>203</v>
      </c>
      <c r="I69" s="36" t="s">
        <v>1209</v>
      </c>
      <c r="J69" s="3" t="s">
        <v>1210</v>
      </c>
      <c r="K69" s="45">
        <v>202462</v>
      </c>
      <c r="L69" s="3" t="s">
        <v>1317</v>
      </c>
      <c r="M69" s="5">
        <v>45469</v>
      </c>
      <c r="N69" s="45" t="s">
        <v>1232</v>
      </c>
      <c r="O69" s="45">
        <v>202462</v>
      </c>
      <c r="T69" s="3" t="s">
        <v>1318</v>
      </c>
      <c r="U69" s="3" t="s">
        <v>1319</v>
      </c>
      <c r="V69" s="6" t="s">
        <v>1320</v>
      </c>
      <c r="W69" s="4" t="s">
        <v>1218</v>
      </c>
      <c r="X69" s="3" t="s">
        <v>1219</v>
      </c>
      <c r="Y69" s="3" t="s">
        <v>1220</v>
      </c>
      <c r="Z69" s="3" t="s">
        <v>205</v>
      </c>
      <c r="AC69" s="3" t="s">
        <v>1226</v>
      </c>
      <c r="AD69" s="3" t="s">
        <v>212</v>
      </c>
      <c r="AE69" s="3" t="s">
        <v>1315</v>
      </c>
      <c r="AF69" s="3" t="s">
        <v>439</v>
      </c>
      <c r="AG69" s="3" t="s">
        <v>561</v>
      </c>
      <c r="AH69" s="3" t="s">
        <v>237</v>
      </c>
      <c r="AI69" s="3" t="s">
        <v>1227</v>
      </c>
      <c r="AJ69" s="15">
        <v>54</v>
      </c>
      <c r="AK69" s="3" t="s">
        <v>1228</v>
      </c>
      <c r="AL69" s="16">
        <v>8</v>
      </c>
      <c r="AM69" s="3" t="s">
        <v>1229</v>
      </c>
      <c r="AN69" s="17">
        <v>3</v>
      </c>
      <c r="AO69" s="3" t="s">
        <v>284</v>
      </c>
      <c r="AP69" s="3">
        <v>23473</v>
      </c>
      <c r="AQ69" s="3" t="s">
        <v>561</v>
      </c>
      <c r="AR69" s="3" t="s">
        <v>561</v>
      </c>
      <c r="AS69" s="3" t="s">
        <v>561</v>
      </c>
      <c r="AT69" s="3" t="s">
        <v>561</v>
      </c>
      <c r="AU69" s="36" t="s">
        <v>499</v>
      </c>
      <c r="AV69" s="36" t="s">
        <v>389</v>
      </c>
      <c r="AW69" s="36" t="s">
        <v>390</v>
      </c>
      <c r="AX69" s="36" t="s">
        <v>390</v>
      </c>
      <c r="AY69" s="3" t="s">
        <v>1231</v>
      </c>
      <c r="AZ69" s="5">
        <v>45540</v>
      </c>
      <c r="BA69" s="5">
        <v>45544</v>
      </c>
      <c r="BB69" s="5">
        <v>45588</v>
      </c>
      <c r="BC69" s="46">
        <v>120489.64</v>
      </c>
      <c r="BD69" s="46">
        <v>139767.98000000001</v>
      </c>
      <c r="BG69" s="36" t="s">
        <v>391</v>
      </c>
      <c r="BH69" s="36" t="s">
        <v>561</v>
      </c>
      <c r="BI69" s="36" t="s">
        <v>392</v>
      </c>
      <c r="BJ69" s="36" t="s">
        <v>393</v>
      </c>
      <c r="BK69" s="36">
        <f>BC69*0.1</f>
        <v>12048.964</v>
      </c>
      <c r="BL69" s="5">
        <v>45544</v>
      </c>
      <c r="BM69" s="5">
        <v>45588</v>
      </c>
      <c r="BN69" s="3" t="s">
        <v>1321</v>
      </c>
      <c r="BQ69" s="3" t="s">
        <v>302</v>
      </c>
      <c r="BR69" s="45" t="s">
        <v>1006</v>
      </c>
      <c r="BS69" s="45" t="s">
        <v>1216</v>
      </c>
      <c r="BT69" s="45" t="s">
        <v>655</v>
      </c>
      <c r="BU69" s="45" t="s">
        <v>1233</v>
      </c>
      <c r="BX69" s="36" t="s">
        <v>306</v>
      </c>
      <c r="BY69" s="36" t="s">
        <v>203</v>
      </c>
      <c r="BZ69" s="36"/>
      <c r="CA69" s="36" t="s">
        <v>1020</v>
      </c>
      <c r="CB69" s="36"/>
      <c r="CC69" s="36"/>
      <c r="CD69" s="36"/>
      <c r="CE69" s="36"/>
      <c r="CF69" s="36"/>
      <c r="CG69" s="36" t="s">
        <v>398</v>
      </c>
      <c r="CH69" s="37">
        <v>45580</v>
      </c>
      <c r="CI69" s="36" t="s">
        <v>399</v>
      </c>
    </row>
    <row r="70" spans="1:87" s="3" customFormat="1" x14ac:dyDescent="0.25">
      <c r="A70" s="36">
        <v>2024</v>
      </c>
      <c r="B70" s="37">
        <v>45474</v>
      </c>
      <c r="C70" s="37">
        <v>45565</v>
      </c>
      <c r="D70" s="36" t="s">
        <v>193</v>
      </c>
      <c r="E70" s="36" t="s">
        <v>195</v>
      </c>
      <c r="F70" s="36" t="s">
        <v>200</v>
      </c>
      <c r="G70" s="3" t="s">
        <v>1234</v>
      </c>
      <c r="H70" s="36" t="s">
        <v>203</v>
      </c>
      <c r="I70" s="36" t="s">
        <v>1209</v>
      </c>
      <c r="J70" s="3" t="s">
        <v>1210</v>
      </c>
      <c r="K70" s="45">
        <v>202463</v>
      </c>
      <c r="L70" s="6" t="s">
        <v>1322</v>
      </c>
      <c r="M70" s="5">
        <v>45469</v>
      </c>
      <c r="N70" s="45" t="s">
        <v>1235</v>
      </c>
      <c r="O70" s="45">
        <v>202463</v>
      </c>
      <c r="T70" s="3" t="s">
        <v>1323</v>
      </c>
      <c r="U70" s="3" t="s">
        <v>1324</v>
      </c>
      <c r="V70" s="3" t="s">
        <v>1325</v>
      </c>
      <c r="W70" s="4" t="s">
        <v>1218</v>
      </c>
      <c r="X70" s="3" t="s">
        <v>1219</v>
      </c>
      <c r="Y70" s="3" t="s">
        <v>1220</v>
      </c>
      <c r="Z70" s="3" t="s">
        <v>205</v>
      </c>
      <c r="AC70" s="3" t="s">
        <v>1226</v>
      </c>
      <c r="AD70" s="3" t="s">
        <v>212</v>
      </c>
      <c r="AE70" s="3" t="s">
        <v>1315</v>
      </c>
      <c r="AF70" s="3" t="s">
        <v>439</v>
      </c>
      <c r="AG70" s="3" t="s">
        <v>561</v>
      </c>
      <c r="AH70" s="3" t="s">
        <v>237</v>
      </c>
      <c r="AI70" s="3" t="s">
        <v>1227</v>
      </c>
      <c r="AJ70" s="15">
        <v>54</v>
      </c>
      <c r="AK70" s="3" t="s">
        <v>1228</v>
      </c>
      <c r="AL70" s="16">
        <v>8</v>
      </c>
      <c r="AM70" s="3" t="s">
        <v>1229</v>
      </c>
      <c r="AN70" s="17">
        <v>3</v>
      </c>
      <c r="AO70" s="3" t="s">
        <v>284</v>
      </c>
      <c r="AP70" s="3">
        <v>23473</v>
      </c>
      <c r="AQ70" s="3" t="s">
        <v>561</v>
      </c>
      <c r="AR70" s="3" t="s">
        <v>561</v>
      </c>
      <c r="AS70" s="3" t="s">
        <v>561</v>
      </c>
      <c r="AT70" s="3" t="s">
        <v>561</v>
      </c>
      <c r="AU70" s="36" t="s">
        <v>499</v>
      </c>
      <c r="AV70" s="36" t="s">
        <v>389</v>
      </c>
      <c r="AW70" s="36" t="s">
        <v>390</v>
      </c>
      <c r="AX70" s="36" t="s">
        <v>390</v>
      </c>
      <c r="AY70" s="3" t="s">
        <v>1234</v>
      </c>
      <c r="AZ70" s="5">
        <v>45539</v>
      </c>
      <c r="BA70" s="5">
        <v>45544</v>
      </c>
      <c r="BB70" s="5">
        <v>45588</v>
      </c>
      <c r="BC70" s="46">
        <v>160350.29</v>
      </c>
      <c r="BD70" s="46">
        <v>186006.34</v>
      </c>
      <c r="BG70" s="36" t="s">
        <v>391</v>
      </c>
      <c r="BH70" s="36" t="s">
        <v>561</v>
      </c>
      <c r="BI70" s="36" t="s">
        <v>392</v>
      </c>
      <c r="BJ70" s="36" t="s">
        <v>393</v>
      </c>
      <c r="BK70" s="36">
        <f>BC70*0.1</f>
        <v>16035.029000000002</v>
      </c>
      <c r="BL70" s="5">
        <v>45544</v>
      </c>
      <c r="BM70" s="5">
        <v>45588</v>
      </c>
      <c r="BN70" s="6" t="s">
        <v>1326</v>
      </c>
      <c r="BQ70" s="3" t="s">
        <v>302</v>
      </c>
      <c r="BR70" s="45" t="s">
        <v>1006</v>
      </c>
      <c r="BS70" s="45" t="s">
        <v>1216</v>
      </c>
      <c r="BT70" s="36" t="s">
        <v>1029</v>
      </c>
      <c r="BU70" s="45" t="s">
        <v>1236</v>
      </c>
      <c r="BX70" s="36" t="s">
        <v>306</v>
      </c>
      <c r="BY70" s="36" t="s">
        <v>203</v>
      </c>
      <c r="BZ70" s="36"/>
      <c r="CA70" s="36" t="s">
        <v>1020</v>
      </c>
      <c r="CB70" s="36"/>
      <c r="CC70" s="36"/>
      <c r="CD70" s="36"/>
      <c r="CE70" s="36"/>
      <c r="CF70" s="36"/>
      <c r="CG70" s="36" t="s">
        <v>398</v>
      </c>
      <c r="CH70" s="37">
        <v>45580</v>
      </c>
      <c r="CI70" s="36" t="s">
        <v>399</v>
      </c>
    </row>
    <row r="71" spans="1:87" s="3" customFormat="1" x14ac:dyDescent="0.25">
      <c r="A71" s="36">
        <v>2024</v>
      </c>
      <c r="B71" s="37">
        <v>45474</v>
      </c>
      <c r="C71" s="37">
        <v>45565</v>
      </c>
      <c r="D71" s="36" t="s">
        <v>193</v>
      </c>
      <c r="E71" s="36" t="s">
        <v>195</v>
      </c>
      <c r="F71" s="36" t="s">
        <v>200</v>
      </c>
      <c r="G71" s="3" t="s">
        <v>1237</v>
      </c>
      <c r="H71" s="36" t="s">
        <v>203</v>
      </c>
      <c r="I71" s="36" t="s">
        <v>1209</v>
      </c>
      <c r="J71" s="3" t="s">
        <v>934</v>
      </c>
      <c r="K71" s="45">
        <v>202464</v>
      </c>
      <c r="L71" s="6" t="s">
        <v>1327</v>
      </c>
      <c r="M71" s="5">
        <v>45486</v>
      </c>
      <c r="N71" s="45" t="s">
        <v>1238</v>
      </c>
      <c r="O71" s="45">
        <v>202464</v>
      </c>
      <c r="T71" s="3" t="s">
        <v>1328</v>
      </c>
      <c r="U71" s="3" t="s">
        <v>1329</v>
      </c>
      <c r="V71" s="6" t="s">
        <v>1330</v>
      </c>
      <c r="W71" s="4" t="s">
        <v>1239</v>
      </c>
      <c r="X71" s="3" t="s">
        <v>1240</v>
      </c>
      <c r="Y71" s="3" t="s">
        <v>377</v>
      </c>
      <c r="Z71" s="3" t="s">
        <v>204</v>
      </c>
      <c r="AC71" s="3" t="s">
        <v>1241</v>
      </c>
      <c r="AD71" s="3" t="s">
        <v>212</v>
      </c>
      <c r="AE71" s="3" t="s">
        <v>1242</v>
      </c>
      <c r="AF71" s="3">
        <v>464</v>
      </c>
      <c r="AG71" s="3" t="s">
        <v>561</v>
      </c>
      <c r="AH71" s="3" t="s">
        <v>237</v>
      </c>
      <c r="AI71" s="3" t="s">
        <v>1243</v>
      </c>
      <c r="AJ71" s="15">
        <v>1</v>
      </c>
      <c r="AK71" s="3" t="s">
        <v>387</v>
      </c>
      <c r="AL71" s="16">
        <v>1</v>
      </c>
      <c r="AM71" s="3" t="s">
        <v>387</v>
      </c>
      <c r="AN71" s="17">
        <v>3</v>
      </c>
      <c r="AO71" s="3" t="s">
        <v>284</v>
      </c>
      <c r="AP71" s="3">
        <v>23084</v>
      </c>
      <c r="AQ71" s="3" t="s">
        <v>561</v>
      </c>
      <c r="AR71" s="3" t="s">
        <v>561</v>
      </c>
      <c r="AS71" s="3" t="s">
        <v>561</v>
      </c>
      <c r="AT71" s="3" t="s">
        <v>561</v>
      </c>
      <c r="AU71" s="36" t="s">
        <v>499</v>
      </c>
      <c r="AV71" s="36" t="s">
        <v>389</v>
      </c>
      <c r="AW71" s="36" t="s">
        <v>390</v>
      </c>
      <c r="AX71" s="36" t="s">
        <v>390</v>
      </c>
      <c r="AY71" s="3" t="s">
        <v>1237</v>
      </c>
      <c r="AZ71" s="5">
        <v>45511</v>
      </c>
      <c r="BA71" s="5">
        <v>45523</v>
      </c>
      <c r="BB71" s="5">
        <v>45552</v>
      </c>
      <c r="BC71" s="46">
        <v>52037.31</v>
      </c>
      <c r="BD71" s="46">
        <v>60363.28</v>
      </c>
      <c r="BG71" s="36" t="s">
        <v>391</v>
      </c>
      <c r="BH71" s="36" t="s">
        <v>561</v>
      </c>
      <c r="BI71" s="36" t="s">
        <v>392</v>
      </c>
      <c r="BJ71" s="36" t="s">
        <v>393</v>
      </c>
      <c r="BK71" s="36">
        <v>0</v>
      </c>
      <c r="BL71" s="5">
        <v>45523</v>
      </c>
      <c r="BM71" s="5">
        <v>45552</v>
      </c>
      <c r="BN71" s="6" t="s">
        <v>1331</v>
      </c>
      <c r="BQ71" s="36" t="s">
        <v>303</v>
      </c>
      <c r="BR71" s="36" t="s">
        <v>396</v>
      </c>
      <c r="BS71" s="36" t="s">
        <v>947</v>
      </c>
      <c r="BT71" s="45" t="s">
        <v>756</v>
      </c>
      <c r="BU71" s="36" t="s">
        <v>1025</v>
      </c>
      <c r="BX71" s="36" t="s">
        <v>306</v>
      </c>
      <c r="BY71" s="36" t="s">
        <v>203</v>
      </c>
      <c r="BZ71" s="36"/>
      <c r="CA71" s="36" t="s">
        <v>1020</v>
      </c>
      <c r="CB71" s="36"/>
      <c r="CC71" s="36"/>
      <c r="CD71" s="36"/>
      <c r="CE71" s="36"/>
      <c r="CF71" s="36"/>
      <c r="CG71" s="36" t="s">
        <v>398</v>
      </c>
      <c r="CH71" s="37">
        <v>45580</v>
      </c>
      <c r="CI71" s="36" t="s">
        <v>399</v>
      </c>
    </row>
    <row r="72" spans="1:87" s="3" customFormat="1" x14ac:dyDescent="0.25">
      <c r="A72" s="36">
        <v>2024</v>
      </c>
      <c r="B72" s="37">
        <v>45474</v>
      </c>
      <c r="C72" s="37">
        <v>45565</v>
      </c>
      <c r="D72" s="36" t="s">
        <v>193</v>
      </c>
      <c r="E72" s="36" t="s">
        <v>195</v>
      </c>
      <c r="F72" s="36" t="s">
        <v>200</v>
      </c>
      <c r="G72" s="3" t="s">
        <v>1244</v>
      </c>
      <c r="H72" s="36" t="s">
        <v>203</v>
      </c>
      <c r="I72" s="36" t="s">
        <v>1209</v>
      </c>
      <c r="J72" s="3" t="s">
        <v>934</v>
      </c>
      <c r="K72" s="45">
        <v>202465</v>
      </c>
      <c r="M72" s="5">
        <v>45486</v>
      </c>
      <c r="N72" s="45" t="s">
        <v>1245</v>
      </c>
      <c r="O72" s="45">
        <v>202465</v>
      </c>
      <c r="W72" s="4" t="s">
        <v>1239</v>
      </c>
      <c r="X72" s="3" t="s">
        <v>1240</v>
      </c>
      <c r="Y72" s="3" t="s">
        <v>377</v>
      </c>
      <c r="Z72" s="3" t="s">
        <v>204</v>
      </c>
      <c r="AC72" s="3" t="s">
        <v>1241</v>
      </c>
      <c r="AD72" s="3" t="s">
        <v>212</v>
      </c>
      <c r="AE72" s="3" t="s">
        <v>1242</v>
      </c>
      <c r="AF72" s="3">
        <v>464</v>
      </c>
      <c r="AG72" s="3" t="s">
        <v>561</v>
      </c>
      <c r="AH72" s="3" t="s">
        <v>237</v>
      </c>
      <c r="AI72" s="3" t="s">
        <v>1243</v>
      </c>
      <c r="AJ72" s="15">
        <v>1</v>
      </c>
      <c r="AK72" s="3" t="s">
        <v>387</v>
      </c>
      <c r="AL72" s="16">
        <v>1</v>
      </c>
      <c r="AM72" s="3" t="s">
        <v>387</v>
      </c>
      <c r="AN72" s="17">
        <v>3</v>
      </c>
      <c r="AO72" s="3" t="s">
        <v>284</v>
      </c>
      <c r="AP72" s="3">
        <v>23084</v>
      </c>
      <c r="AQ72" s="3" t="s">
        <v>561</v>
      </c>
      <c r="AR72" s="3" t="s">
        <v>561</v>
      </c>
      <c r="AS72" s="3" t="s">
        <v>561</v>
      </c>
      <c r="AT72" s="3" t="s">
        <v>561</v>
      </c>
      <c r="AU72" s="36" t="s">
        <v>499</v>
      </c>
      <c r="AV72" s="36" t="s">
        <v>389</v>
      </c>
      <c r="AW72" s="36" t="s">
        <v>390</v>
      </c>
      <c r="AX72" s="36" t="s">
        <v>390</v>
      </c>
      <c r="AY72" s="3" t="s">
        <v>1244</v>
      </c>
      <c r="AZ72" s="5">
        <v>45511</v>
      </c>
      <c r="BA72" s="5">
        <v>45523</v>
      </c>
      <c r="BB72" s="5">
        <v>45552</v>
      </c>
      <c r="BC72" s="46">
        <v>54837.47</v>
      </c>
      <c r="BD72" s="46">
        <v>63611.47</v>
      </c>
      <c r="BG72" s="36" t="s">
        <v>391</v>
      </c>
      <c r="BH72" s="36" t="s">
        <v>561</v>
      </c>
      <c r="BI72" s="36" t="s">
        <v>392</v>
      </c>
      <c r="BJ72" s="36" t="s">
        <v>393</v>
      </c>
      <c r="BK72" s="36">
        <v>0</v>
      </c>
      <c r="BL72" s="5">
        <v>45523</v>
      </c>
      <c r="BM72" s="5">
        <v>45552</v>
      </c>
      <c r="BQ72" s="36" t="s">
        <v>303</v>
      </c>
      <c r="BR72" s="36" t="s">
        <v>396</v>
      </c>
      <c r="BS72" s="36" t="s">
        <v>947</v>
      </c>
      <c r="BT72" s="45" t="s">
        <v>756</v>
      </c>
      <c r="BU72" s="36" t="s">
        <v>1025</v>
      </c>
      <c r="BX72" s="36" t="s">
        <v>306</v>
      </c>
      <c r="BY72" s="36" t="s">
        <v>203</v>
      </c>
      <c r="BZ72" s="36"/>
      <c r="CA72" s="36" t="s">
        <v>1020</v>
      </c>
      <c r="CB72" s="36"/>
      <c r="CC72" s="36"/>
      <c r="CD72" s="36"/>
      <c r="CE72" s="36"/>
      <c r="CF72" s="36"/>
      <c r="CG72" s="36" t="s">
        <v>398</v>
      </c>
      <c r="CH72" s="37">
        <v>45580</v>
      </c>
      <c r="CI72" s="36" t="s">
        <v>399</v>
      </c>
    </row>
    <row r="73" spans="1:87" s="3" customFormat="1" x14ac:dyDescent="0.25">
      <c r="A73" s="36">
        <v>2024</v>
      </c>
      <c r="B73" s="37">
        <v>45474</v>
      </c>
      <c r="C73" s="37">
        <v>45565</v>
      </c>
      <c r="D73" s="36" t="s">
        <v>193</v>
      </c>
      <c r="E73" s="36" t="s">
        <v>195</v>
      </c>
      <c r="F73" s="36" t="s">
        <v>200</v>
      </c>
      <c r="G73" s="3" t="s">
        <v>1246</v>
      </c>
      <c r="H73" s="36" t="s">
        <v>203</v>
      </c>
      <c r="I73" s="36" t="s">
        <v>1209</v>
      </c>
      <c r="J73" s="3" t="s">
        <v>934</v>
      </c>
      <c r="K73" s="45">
        <v>202466</v>
      </c>
      <c r="M73" s="5">
        <v>45486</v>
      </c>
      <c r="N73" s="45" t="s">
        <v>1247</v>
      </c>
      <c r="O73" s="45">
        <v>202466</v>
      </c>
      <c r="W73" s="4" t="s">
        <v>1239</v>
      </c>
      <c r="X73" s="3" t="s">
        <v>1240</v>
      </c>
      <c r="Y73" s="3" t="s">
        <v>377</v>
      </c>
      <c r="Z73" s="3" t="s">
        <v>204</v>
      </c>
      <c r="AC73" s="3" t="s">
        <v>1241</v>
      </c>
      <c r="AD73" s="3" t="s">
        <v>212</v>
      </c>
      <c r="AE73" s="3" t="s">
        <v>1242</v>
      </c>
      <c r="AF73" s="3">
        <v>464</v>
      </c>
      <c r="AG73" s="3" t="s">
        <v>561</v>
      </c>
      <c r="AH73" s="3" t="s">
        <v>237</v>
      </c>
      <c r="AI73" s="3" t="s">
        <v>1243</v>
      </c>
      <c r="AJ73" s="15">
        <v>1</v>
      </c>
      <c r="AK73" s="3" t="s">
        <v>387</v>
      </c>
      <c r="AL73" s="16">
        <v>1</v>
      </c>
      <c r="AM73" s="3" t="s">
        <v>387</v>
      </c>
      <c r="AN73" s="17">
        <v>3</v>
      </c>
      <c r="AO73" s="3" t="s">
        <v>284</v>
      </c>
      <c r="AP73" s="3">
        <v>23084</v>
      </c>
      <c r="AQ73" s="3" t="s">
        <v>561</v>
      </c>
      <c r="AR73" s="3" t="s">
        <v>561</v>
      </c>
      <c r="AS73" s="3" t="s">
        <v>561</v>
      </c>
      <c r="AT73" s="3" t="s">
        <v>561</v>
      </c>
      <c r="AU73" s="36" t="s">
        <v>499</v>
      </c>
      <c r="AV73" s="36" t="s">
        <v>389</v>
      </c>
      <c r="AW73" s="36" t="s">
        <v>390</v>
      </c>
      <c r="AX73" s="36" t="s">
        <v>390</v>
      </c>
      <c r="AY73" s="3" t="s">
        <v>1246</v>
      </c>
      <c r="AZ73" s="5">
        <v>45511</v>
      </c>
      <c r="BA73" s="5">
        <v>45523</v>
      </c>
      <c r="BB73" s="5">
        <v>45552</v>
      </c>
      <c r="BC73" s="46">
        <v>48397.01</v>
      </c>
      <c r="BD73" s="46">
        <v>54140.53</v>
      </c>
      <c r="BG73" s="36" t="s">
        <v>391</v>
      </c>
      <c r="BH73" s="36" t="s">
        <v>561</v>
      </c>
      <c r="BI73" s="36" t="s">
        <v>392</v>
      </c>
      <c r="BJ73" s="36" t="s">
        <v>393</v>
      </c>
      <c r="BK73" s="36">
        <v>0</v>
      </c>
      <c r="BL73" s="5">
        <v>45523</v>
      </c>
      <c r="BM73" s="5">
        <v>45552</v>
      </c>
      <c r="BQ73" s="36" t="s">
        <v>303</v>
      </c>
      <c r="BR73" s="36" t="s">
        <v>396</v>
      </c>
      <c r="BS73" s="36" t="s">
        <v>947</v>
      </c>
      <c r="BT73" s="45" t="s">
        <v>756</v>
      </c>
      <c r="BU73" s="36" t="s">
        <v>1025</v>
      </c>
      <c r="BX73" s="36" t="s">
        <v>306</v>
      </c>
      <c r="BY73" s="36" t="s">
        <v>203</v>
      </c>
      <c r="BZ73" s="36"/>
      <c r="CA73" s="36" t="s">
        <v>1020</v>
      </c>
      <c r="CB73" s="36"/>
      <c r="CC73" s="36"/>
      <c r="CD73" s="36"/>
      <c r="CE73" s="36"/>
      <c r="CF73" s="36"/>
      <c r="CG73" s="36" t="s">
        <v>398</v>
      </c>
      <c r="CH73" s="37">
        <v>45580</v>
      </c>
      <c r="CI73" s="36" t="s">
        <v>399</v>
      </c>
    </row>
    <row r="74" spans="1:87" s="3" customFormat="1" x14ac:dyDescent="0.25">
      <c r="A74" s="36">
        <v>2024</v>
      </c>
      <c r="B74" s="37">
        <v>45474</v>
      </c>
      <c r="C74" s="37">
        <v>45565</v>
      </c>
      <c r="D74" s="36" t="s">
        <v>193</v>
      </c>
      <c r="E74" s="36" t="s">
        <v>195</v>
      </c>
      <c r="F74" s="36" t="s">
        <v>200</v>
      </c>
      <c r="G74" s="3" t="s">
        <v>1248</v>
      </c>
      <c r="H74" s="36" t="s">
        <v>203</v>
      </c>
      <c r="I74" s="36" t="s">
        <v>1209</v>
      </c>
      <c r="J74" s="48" t="s">
        <v>1279</v>
      </c>
      <c r="K74" s="45">
        <v>202467</v>
      </c>
      <c r="M74" s="5">
        <v>45496</v>
      </c>
      <c r="N74" s="45" t="s">
        <v>1249</v>
      </c>
      <c r="O74" s="45">
        <v>202467</v>
      </c>
      <c r="W74" s="4" t="s">
        <v>1250</v>
      </c>
      <c r="X74" s="3" t="s">
        <v>1251</v>
      </c>
      <c r="Y74" s="3" t="s">
        <v>1252</v>
      </c>
      <c r="Z74" s="3" t="s">
        <v>204</v>
      </c>
      <c r="AC74" s="3" t="s">
        <v>1253</v>
      </c>
      <c r="AD74" s="3" t="s">
        <v>212</v>
      </c>
      <c r="AE74" s="3" t="s">
        <v>1254</v>
      </c>
      <c r="AF74" s="3" t="s">
        <v>439</v>
      </c>
      <c r="AG74" s="3" t="s">
        <v>561</v>
      </c>
      <c r="AH74" s="3" t="s">
        <v>237</v>
      </c>
      <c r="AI74" s="3" t="s">
        <v>1255</v>
      </c>
      <c r="AJ74" s="38">
        <v>1</v>
      </c>
      <c r="AK74" s="36" t="s">
        <v>1050</v>
      </c>
      <c r="AL74" s="39">
        <v>1</v>
      </c>
      <c r="AM74" s="36" t="s">
        <v>571</v>
      </c>
      <c r="AN74" s="40">
        <v>3</v>
      </c>
      <c r="AO74" s="36" t="s">
        <v>284</v>
      </c>
      <c r="AP74" s="36">
        <v>23600</v>
      </c>
      <c r="AQ74" s="36" t="s">
        <v>561</v>
      </c>
      <c r="AR74" s="36" t="s">
        <v>561</v>
      </c>
      <c r="AS74" s="36" t="s">
        <v>561</v>
      </c>
      <c r="AT74" s="36" t="s">
        <v>561</v>
      </c>
      <c r="AU74" s="36" t="s">
        <v>499</v>
      </c>
      <c r="AV74" s="36" t="s">
        <v>389</v>
      </c>
      <c r="AW74" s="36" t="s">
        <v>390</v>
      </c>
      <c r="AX74" s="36" t="s">
        <v>390</v>
      </c>
      <c r="AY74" s="3" t="s">
        <v>1248</v>
      </c>
      <c r="AZ74" s="5">
        <v>45510</v>
      </c>
      <c r="BA74" s="5">
        <v>45523</v>
      </c>
      <c r="BB74" s="5">
        <v>45552</v>
      </c>
      <c r="BC74" s="46">
        <v>59924.95</v>
      </c>
      <c r="BD74" s="46">
        <v>69512.94</v>
      </c>
      <c r="BG74" s="36" t="s">
        <v>391</v>
      </c>
      <c r="BH74" s="36" t="s">
        <v>561</v>
      </c>
      <c r="BI74" s="36" t="s">
        <v>392</v>
      </c>
      <c r="BJ74" s="36" t="s">
        <v>393</v>
      </c>
      <c r="BK74" s="36">
        <v>0</v>
      </c>
      <c r="BL74" s="5">
        <v>45523</v>
      </c>
      <c r="BM74" s="5">
        <v>45552</v>
      </c>
      <c r="BQ74" s="36" t="s">
        <v>303</v>
      </c>
      <c r="BR74" s="36" t="s">
        <v>396</v>
      </c>
      <c r="BS74" s="36" t="s">
        <v>1021</v>
      </c>
      <c r="BT74" s="45" t="s">
        <v>1256</v>
      </c>
      <c r="BU74" s="45" t="s">
        <v>1257</v>
      </c>
      <c r="BX74" s="36" t="s">
        <v>306</v>
      </c>
      <c r="BY74" s="36" t="s">
        <v>203</v>
      </c>
      <c r="BZ74" s="36"/>
      <c r="CA74" s="36" t="s">
        <v>1020</v>
      </c>
      <c r="CB74" s="36"/>
      <c r="CC74" s="36"/>
      <c r="CD74" s="36"/>
      <c r="CE74" s="36"/>
      <c r="CF74" s="36"/>
      <c r="CG74" s="36" t="s">
        <v>398</v>
      </c>
      <c r="CH74" s="37">
        <v>45580</v>
      </c>
      <c r="CI74" s="36" t="s">
        <v>399</v>
      </c>
    </row>
    <row r="75" spans="1:87" s="3" customFormat="1" x14ac:dyDescent="0.25">
      <c r="A75" s="36">
        <v>2024</v>
      </c>
      <c r="B75" s="37">
        <v>45474</v>
      </c>
      <c r="C75" s="37">
        <v>45565</v>
      </c>
      <c r="D75" s="36" t="s">
        <v>193</v>
      </c>
      <c r="E75" s="36" t="s">
        <v>195</v>
      </c>
      <c r="F75" s="36" t="s">
        <v>200</v>
      </c>
      <c r="G75" s="3" t="s">
        <v>1258</v>
      </c>
      <c r="H75" s="36" t="s">
        <v>203</v>
      </c>
      <c r="I75" s="36" t="s">
        <v>1209</v>
      </c>
      <c r="J75" s="48" t="s">
        <v>1280</v>
      </c>
      <c r="K75" s="45">
        <v>202468</v>
      </c>
      <c r="M75" s="5">
        <v>45496</v>
      </c>
      <c r="N75" s="45" t="s">
        <v>1259</v>
      </c>
      <c r="O75" s="45">
        <v>202468</v>
      </c>
      <c r="W75" s="36" t="s">
        <v>403</v>
      </c>
      <c r="X75" s="36" t="s">
        <v>1042</v>
      </c>
      <c r="Y75" s="36" t="s">
        <v>1043</v>
      </c>
      <c r="Z75" s="36" t="s">
        <v>204</v>
      </c>
      <c r="AA75" s="36"/>
      <c r="AB75" s="36"/>
      <c r="AC75" s="36" t="s">
        <v>544</v>
      </c>
      <c r="AD75" s="36" t="s">
        <v>212</v>
      </c>
      <c r="AE75" s="36" t="s">
        <v>273</v>
      </c>
      <c r="AF75" s="36" t="s">
        <v>439</v>
      </c>
      <c r="AG75" s="36" t="s">
        <v>561</v>
      </c>
      <c r="AH75" s="36" t="s">
        <v>237</v>
      </c>
      <c r="AI75" s="36" t="s">
        <v>545</v>
      </c>
      <c r="AJ75" s="38">
        <v>1</v>
      </c>
      <c r="AK75" s="36" t="s">
        <v>387</v>
      </c>
      <c r="AL75" s="39">
        <v>1</v>
      </c>
      <c r="AM75" s="36" t="s">
        <v>387</v>
      </c>
      <c r="AN75" s="40">
        <v>3</v>
      </c>
      <c r="AO75" s="36" t="s">
        <v>284</v>
      </c>
      <c r="AP75" s="36">
        <v>23070</v>
      </c>
      <c r="AQ75" s="36" t="s">
        <v>561</v>
      </c>
      <c r="AR75" s="36" t="s">
        <v>561</v>
      </c>
      <c r="AS75" s="36" t="s">
        <v>561</v>
      </c>
      <c r="AT75" s="36" t="s">
        <v>561</v>
      </c>
      <c r="AU75" s="36" t="s">
        <v>499</v>
      </c>
      <c r="AV75" s="36" t="s">
        <v>389</v>
      </c>
      <c r="AW75" s="36" t="s">
        <v>390</v>
      </c>
      <c r="AX75" s="36" t="s">
        <v>390</v>
      </c>
      <c r="AY75" s="3" t="s">
        <v>1258</v>
      </c>
      <c r="AZ75" s="5">
        <v>45510</v>
      </c>
      <c r="BA75" s="5">
        <v>45523</v>
      </c>
      <c r="BB75" s="5">
        <v>45567</v>
      </c>
      <c r="BC75" s="46">
        <v>239897.85</v>
      </c>
      <c r="BD75" s="46">
        <v>278281.51</v>
      </c>
      <c r="BG75" s="36" t="s">
        <v>391</v>
      </c>
      <c r="BH75" s="36" t="s">
        <v>561</v>
      </c>
      <c r="BI75" s="36" t="s">
        <v>392</v>
      </c>
      <c r="BJ75" s="36" t="s">
        <v>393</v>
      </c>
      <c r="BK75" s="36">
        <f>BD75*0.1</f>
        <v>27828.151000000002</v>
      </c>
      <c r="BL75" s="5">
        <v>45523</v>
      </c>
      <c r="BM75" s="5">
        <v>45567</v>
      </c>
      <c r="BQ75" s="36" t="s">
        <v>303</v>
      </c>
      <c r="BR75" s="36" t="s">
        <v>396</v>
      </c>
      <c r="BS75" s="36" t="s">
        <v>1021</v>
      </c>
      <c r="BT75" s="45" t="s">
        <v>1044</v>
      </c>
      <c r="BU75" s="45" t="s">
        <v>1260</v>
      </c>
      <c r="BX75" s="36" t="s">
        <v>306</v>
      </c>
      <c r="BY75" s="36" t="s">
        <v>203</v>
      </c>
      <c r="CA75" s="36" t="s">
        <v>1020</v>
      </c>
      <c r="CB75" s="36"/>
      <c r="CC75" s="36"/>
      <c r="CD75" s="36"/>
      <c r="CE75" s="36"/>
      <c r="CF75" s="36"/>
      <c r="CG75" s="36" t="s">
        <v>398</v>
      </c>
      <c r="CH75" s="37">
        <v>45580</v>
      </c>
      <c r="CI75" s="36" t="s">
        <v>399</v>
      </c>
    </row>
    <row r="76" spans="1:87" s="3" customFormat="1" x14ac:dyDescent="0.25">
      <c r="A76" s="36">
        <v>2024</v>
      </c>
      <c r="B76" s="37">
        <v>45474</v>
      </c>
      <c r="C76" s="37">
        <v>45565</v>
      </c>
      <c r="D76" s="36" t="s">
        <v>193</v>
      </c>
      <c r="E76" s="36" t="s">
        <v>195</v>
      </c>
      <c r="F76" s="36" t="s">
        <v>200</v>
      </c>
      <c r="G76" s="3" t="s">
        <v>1264</v>
      </c>
      <c r="H76" s="36" t="s">
        <v>203</v>
      </c>
      <c r="I76" s="36" t="s">
        <v>1209</v>
      </c>
      <c r="J76" s="48" t="s">
        <v>1281</v>
      </c>
      <c r="K76" s="45">
        <v>202469</v>
      </c>
      <c r="M76" s="5">
        <v>45496</v>
      </c>
      <c r="N76" s="45" t="s">
        <v>1265</v>
      </c>
      <c r="O76" s="45">
        <v>202469</v>
      </c>
      <c r="W76" s="4" t="s">
        <v>533</v>
      </c>
      <c r="X76" s="28" t="s">
        <v>1046</v>
      </c>
      <c r="Y76" s="28" t="s">
        <v>534</v>
      </c>
      <c r="Z76" s="28" t="s">
        <v>205</v>
      </c>
      <c r="AA76" s="28"/>
      <c r="AB76" s="28"/>
      <c r="AC76" s="28" t="s">
        <v>550</v>
      </c>
      <c r="AD76" s="28" t="s">
        <v>212</v>
      </c>
      <c r="AE76" s="28" t="s">
        <v>558</v>
      </c>
      <c r="AF76" s="28">
        <v>2818</v>
      </c>
      <c r="AG76" s="28" t="s">
        <v>561</v>
      </c>
      <c r="AH76" s="28" t="s">
        <v>237</v>
      </c>
      <c r="AI76" s="28" t="s">
        <v>559</v>
      </c>
      <c r="AJ76" s="31">
        <v>1</v>
      </c>
      <c r="AK76" s="28" t="s">
        <v>387</v>
      </c>
      <c r="AL76" s="32">
        <v>1</v>
      </c>
      <c r="AM76" s="28" t="s">
        <v>387</v>
      </c>
      <c r="AN76" s="33">
        <v>3</v>
      </c>
      <c r="AO76" s="28" t="s">
        <v>284</v>
      </c>
      <c r="AP76" s="28">
        <v>23060</v>
      </c>
      <c r="AQ76" s="28" t="s">
        <v>561</v>
      </c>
      <c r="AR76" s="28" t="s">
        <v>561</v>
      </c>
      <c r="AS76" s="28" t="s">
        <v>561</v>
      </c>
      <c r="AT76" s="28" t="s">
        <v>561</v>
      </c>
      <c r="AU76" s="36" t="s">
        <v>499</v>
      </c>
      <c r="AV76" s="36" t="s">
        <v>389</v>
      </c>
      <c r="AW76" s="36" t="s">
        <v>390</v>
      </c>
      <c r="AX76" s="36" t="s">
        <v>390</v>
      </c>
      <c r="AY76" s="3" t="s">
        <v>1264</v>
      </c>
      <c r="AZ76" s="5">
        <v>45516</v>
      </c>
      <c r="BA76" s="5">
        <v>45523</v>
      </c>
      <c r="BB76" s="5">
        <v>45552</v>
      </c>
      <c r="BC76" s="46">
        <v>484002.96</v>
      </c>
      <c r="BD76" s="46">
        <v>561443.43000000005</v>
      </c>
      <c r="BG76" s="36" t="s">
        <v>391</v>
      </c>
      <c r="BH76" s="36" t="s">
        <v>561</v>
      </c>
      <c r="BI76" s="36" t="s">
        <v>392</v>
      </c>
      <c r="BJ76" s="36" t="s">
        <v>393</v>
      </c>
      <c r="BK76" s="36">
        <f>BD76*0.1+168433.03</f>
        <v>224577.37300000002</v>
      </c>
      <c r="BL76" s="5">
        <v>45523</v>
      </c>
      <c r="BM76" s="5">
        <v>45552</v>
      </c>
      <c r="BQ76" s="36" t="s">
        <v>303</v>
      </c>
      <c r="BR76" s="36" t="s">
        <v>396</v>
      </c>
      <c r="BS76" s="36" t="s">
        <v>1021</v>
      </c>
      <c r="BT76" s="45" t="s">
        <v>1266</v>
      </c>
      <c r="BU76" s="45" t="s">
        <v>1267</v>
      </c>
      <c r="BX76" s="36" t="s">
        <v>306</v>
      </c>
      <c r="BY76" s="36" t="s">
        <v>203</v>
      </c>
      <c r="CA76" s="36" t="s">
        <v>1020</v>
      </c>
      <c r="CB76" s="36"/>
      <c r="CC76" s="36"/>
      <c r="CD76" s="36"/>
      <c r="CE76" s="36"/>
      <c r="CF76" s="36"/>
      <c r="CG76" s="36" t="s">
        <v>398</v>
      </c>
      <c r="CH76" s="37">
        <v>45580</v>
      </c>
      <c r="CI76" s="36" t="s">
        <v>399</v>
      </c>
    </row>
    <row r="77" spans="1:87" s="3" customFormat="1" x14ac:dyDescent="0.25">
      <c r="A77" s="36">
        <v>2024</v>
      </c>
      <c r="B77" s="37">
        <v>45474</v>
      </c>
      <c r="C77" s="37">
        <v>45565</v>
      </c>
      <c r="D77" s="36" t="s">
        <v>193</v>
      </c>
      <c r="E77" s="36" t="s">
        <v>195</v>
      </c>
      <c r="F77" s="36" t="s">
        <v>200</v>
      </c>
      <c r="G77" s="3" t="s">
        <v>1268</v>
      </c>
      <c r="H77" s="36" t="s">
        <v>203</v>
      </c>
      <c r="I77" s="36" t="s">
        <v>1209</v>
      </c>
      <c r="J77" s="3" t="s">
        <v>934</v>
      </c>
      <c r="K77" s="45">
        <v>202470</v>
      </c>
      <c r="M77" s="5">
        <v>45496</v>
      </c>
      <c r="N77" s="45" t="s">
        <v>1269</v>
      </c>
      <c r="O77" s="45">
        <v>202470</v>
      </c>
      <c r="W77" s="4" t="s">
        <v>1270</v>
      </c>
      <c r="X77" s="4" t="s">
        <v>446</v>
      </c>
      <c r="Y77" s="4" t="s">
        <v>596</v>
      </c>
      <c r="Z77" s="28" t="s">
        <v>204</v>
      </c>
      <c r="AC77" s="3" t="s">
        <v>1271</v>
      </c>
      <c r="AD77" s="28" t="s">
        <v>222</v>
      </c>
      <c r="AE77" s="4" t="s">
        <v>1272</v>
      </c>
      <c r="AF77" s="3">
        <v>2048</v>
      </c>
      <c r="AG77" s="28" t="s">
        <v>561</v>
      </c>
      <c r="AH77" s="28" t="s">
        <v>237</v>
      </c>
      <c r="AI77" s="4" t="s">
        <v>1273</v>
      </c>
      <c r="AJ77" s="31">
        <v>1</v>
      </c>
      <c r="AK77" s="28" t="s">
        <v>387</v>
      </c>
      <c r="AL77" s="32">
        <v>1</v>
      </c>
      <c r="AM77" s="28" t="s">
        <v>387</v>
      </c>
      <c r="AN77" s="33">
        <v>3</v>
      </c>
      <c r="AO77" s="28" t="s">
        <v>284</v>
      </c>
      <c r="AP77" s="28">
        <v>23079</v>
      </c>
      <c r="AQ77" s="28" t="s">
        <v>561</v>
      </c>
      <c r="AR77" s="28" t="s">
        <v>561</v>
      </c>
      <c r="AS77" s="28" t="s">
        <v>561</v>
      </c>
      <c r="AT77" s="28" t="s">
        <v>561</v>
      </c>
      <c r="AU77" s="36" t="s">
        <v>499</v>
      </c>
      <c r="AV77" s="36" t="s">
        <v>389</v>
      </c>
      <c r="AW77" s="36" t="s">
        <v>390</v>
      </c>
      <c r="AX77" s="36" t="s">
        <v>390</v>
      </c>
      <c r="AY77" s="3" t="s">
        <v>1268</v>
      </c>
      <c r="AZ77" s="5">
        <v>45516</v>
      </c>
      <c r="BA77" s="5">
        <v>45523</v>
      </c>
      <c r="BB77" s="5">
        <v>45567</v>
      </c>
      <c r="BC77" s="46">
        <v>190736.81</v>
      </c>
      <c r="BD77" s="46">
        <v>221254.7</v>
      </c>
      <c r="BG77" s="36" t="s">
        <v>391</v>
      </c>
      <c r="BH77" s="36" t="s">
        <v>561</v>
      </c>
      <c r="BI77" s="36" t="s">
        <v>392</v>
      </c>
      <c r="BJ77" s="36" t="s">
        <v>393</v>
      </c>
      <c r="BK77" s="36">
        <f>BD77*0.1+66376.41</f>
        <v>88501.88</v>
      </c>
      <c r="BL77" s="5">
        <v>45523</v>
      </c>
      <c r="BM77" s="5">
        <v>45567</v>
      </c>
      <c r="BQ77" s="36" t="s">
        <v>303</v>
      </c>
      <c r="BR77" s="36" t="s">
        <v>396</v>
      </c>
      <c r="BS77" s="36" t="s">
        <v>947</v>
      </c>
      <c r="BT77" s="45" t="s">
        <v>756</v>
      </c>
      <c r="BU77" s="36" t="s">
        <v>1025</v>
      </c>
      <c r="BX77" s="36" t="s">
        <v>306</v>
      </c>
      <c r="BY77" s="36" t="s">
        <v>203</v>
      </c>
      <c r="CA77" s="36" t="s">
        <v>1020</v>
      </c>
      <c r="CG77" s="36" t="s">
        <v>398</v>
      </c>
      <c r="CH77" s="37">
        <v>45580</v>
      </c>
      <c r="CI77" s="36" t="s">
        <v>399</v>
      </c>
    </row>
    <row r="78" spans="1:87" s="3" customFormat="1" x14ac:dyDescent="0.25">
      <c r="A78" s="36">
        <v>2024</v>
      </c>
      <c r="B78" s="37">
        <v>45474</v>
      </c>
      <c r="C78" s="37">
        <v>45565</v>
      </c>
      <c r="D78" s="36" t="s">
        <v>193</v>
      </c>
      <c r="E78" s="36" t="s">
        <v>195</v>
      </c>
      <c r="F78" s="36" t="s">
        <v>200</v>
      </c>
      <c r="G78" s="3" t="s">
        <v>1274</v>
      </c>
      <c r="H78" s="36" t="s">
        <v>203</v>
      </c>
      <c r="I78" s="36" t="s">
        <v>1209</v>
      </c>
      <c r="J78" s="3" t="s">
        <v>916</v>
      </c>
      <c r="K78" s="45">
        <v>202471</v>
      </c>
      <c r="M78" s="5">
        <v>45496</v>
      </c>
      <c r="N78" s="45" t="s">
        <v>1275</v>
      </c>
      <c r="O78" s="45">
        <v>202471</v>
      </c>
      <c r="W78" s="4" t="s">
        <v>1261</v>
      </c>
      <c r="X78" s="4" t="s">
        <v>1262</v>
      </c>
      <c r="Y78" s="4" t="s">
        <v>1263</v>
      </c>
      <c r="Z78" s="28" t="s">
        <v>204</v>
      </c>
      <c r="AC78" s="3" t="s">
        <v>1276</v>
      </c>
      <c r="AD78" s="28" t="s">
        <v>212</v>
      </c>
      <c r="AE78" s="4" t="s">
        <v>1277</v>
      </c>
      <c r="AF78" s="3">
        <v>220</v>
      </c>
      <c r="AG78" s="28" t="s">
        <v>561</v>
      </c>
      <c r="AH78" s="28" t="s">
        <v>237</v>
      </c>
      <c r="AI78" s="4" t="s">
        <v>1278</v>
      </c>
      <c r="AJ78" s="31">
        <v>1</v>
      </c>
      <c r="AK78" s="28" t="s">
        <v>387</v>
      </c>
      <c r="AL78" s="32">
        <v>1</v>
      </c>
      <c r="AM78" s="28" t="s">
        <v>387</v>
      </c>
      <c r="AN78" s="33">
        <v>3</v>
      </c>
      <c r="AO78" s="28" t="s">
        <v>284</v>
      </c>
      <c r="AP78" s="28">
        <v>23070</v>
      </c>
      <c r="AQ78" s="28" t="s">
        <v>561</v>
      </c>
      <c r="AR78" s="28" t="s">
        <v>561</v>
      </c>
      <c r="AS78" s="28" t="s">
        <v>561</v>
      </c>
      <c r="AT78" s="28" t="s">
        <v>561</v>
      </c>
      <c r="AU78" s="36" t="s">
        <v>499</v>
      </c>
      <c r="AV78" s="36" t="s">
        <v>389</v>
      </c>
      <c r="AW78" s="36" t="s">
        <v>390</v>
      </c>
      <c r="AX78" s="36" t="s">
        <v>390</v>
      </c>
      <c r="AY78" s="3" t="s">
        <v>1274</v>
      </c>
      <c r="AZ78" s="5">
        <v>45510</v>
      </c>
      <c r="BA78" s="5">
        <v>45523</v>
      </c>
      <c r="BB78" s="5">
        <v>45552</v>
      </c>
      <c r="BC78" s="46">
        <v>309227</v>
      </c>
      <c r="BD78" s="46">
        <v>358703.32</v>
      </c>
      <c r="BG78" s="36" t="s">
        <v>391</v>
      </c>
      <c r="BH78" s="36" t="s">
        <v>561</v>
      </c>
      <c r="BI78" s="36" t="s">
        <v>392</v>
      </c>
      <c r="BJ78" s="36" t="s">
        <v>393</v>
      </c>
      <c r="BK78" s="36">
        <f>BD78*0.1</f>
        <v>35870.332000000002</v>
      </c>
      <c r="BL78" s="5">
        <v>45523</v>
      </c>
      <c r="BM78" s="5">
        <v>45552</v>
      </c>
      <c r="BQ78" s="36" t="s">
        <v>303</v>
      </c>
      <c r="BR78" s="36" t="s">
        <v>396</v>
      </c>
      <c r="BS78" s="36" t="s">
        <v>1206</v>
      </c>
      <c r="BT78" s="45" t="s">
        <v>397</v>
      </c>
      <c r="BU78" s="45" t="s">
        <v>1207</v>
      </c>
      <c r="BX78" s="36" t="s">
        <v>306</v>
      </c>
      <c r="BY78" s="36" t="s">
        <v>203</v>
      </c>
      <c r="CA78" s="36" t="s">
        <v>1020</v>
      </c>
      <c r="CG78" s="36" t="s">
        <v>398</v>
      </c>
      <c r="CH78" s="37">
        <v>45580</v>
      </c>
      <c r="CI78" s="36" t="s">
        <v>399</v>
      </c>
    </row>
    <row r="79" spans="1:87" s="3" customFormat="1" x14ac:dyDescent="0.25">
      <c r="A79" s="36">
        <v>2024</v>
      </c>
      <c r="B79" s="37">
        <v>45474</v>
      </c>
      <c r="C79" s="37">
        <v>45565</v>
      </c>
      <c r="D79" s="36" t="s">
        <v>193</v>
      </c>
      <c r="E79" s="36" t="s">
        <v>195</v>
      </c>
      <c r="F79" s="36" t="s">
        <v>200</v>
      </c>
      <c r="G79" s="3" t="s">
        <v>1282</v>
      </c>
      <c r="H79" s="36" t="s">
        <v>203</v>
      </c>
      <c r="I79" s="36" t="s">
        <v>1209</v>
      </c>
      <c r="J79" s="3" t="s">
        <v>916</v>
      </c>
      <c r="K79" s="45">
        <v>202472</v>
      </c>
      <c r="M79" s="5">
        <v>45518</v>
      </c>
      <c r="N79" s="45" t="s">
        <v>1283</v>
      </c>
      <c r="O79" s="45">
        <v>202472</v>
      </c>
      <c r="W79" s="36" t="s">
        <v>430</v>
      </c>
      <c r="X79" s="36" t="s">
        <v>1034</v>
      </c>
      <c r="Y79" s="36" t="s">
        <v>1035</v>
      </c>
      <c r="Z79" s="36" t="s">
        <v>204</v>
      </c>
      <c r="AA79" s="36"/>
      <c r="AB79" s="36"/>
      <c r="AC79" s="36" t="s">
        <v>437</v>
      </c>
      <c r="AD79" s="36" t="s">
        <v>212</v>
      </c>
      <c r="AE79" s="36" t="s">
        <v>438</v>
      </c>
      <c r="AF79" s="36" t="s">
        <v>439</v>
      </c>
      <c r="AG79" s="36" t="s">
        <v>561</v>
      </c>
      <c r="AH79" s="36" t="s">
        <v>237</v>
      </c>
      <c r="AI79" s="36" t="s">
        <v>440</v>
      </c>
      <c r="AJ79" s="38">
        <v>1</v>
      </c>
      <c r="AK79" s="36" t="s">
        <v>387</v>
      </c>
      <c r="AL79" s="39">
        <v>1</v>
      </c>
      <c r="AM79" s="36" t="s">
        <v>387</v>
      </c>
      <c r="AN79" s="40">
        <v>3</v>
      </c>
      <c r="AO79" s="36" t="s">
        <v>284</v>
      </c>
      <c r="AP79" s="36">
        <v>23000</v>
      </c>
      <c r="AQ79" s="36" t="s">
        <v>561</v>
      </c>
      <c r="AR79" s="36" t="s">
        <v>561</v>
      </c>
      <c r="AS79" s="36" t="s">
        <v>561</v>
      </c>
      <c r="AT79" s="36" t="s">
        <v>561</v>
      </c>
      <c r="AU79" s="36" t="s">
        <v>499</v>
      </c>
      <c r="AV79" s="36" t="s">
        <v>389</v>
      </c>
      <c r="AW79" s="36" t="s">
        <v>390</v>
      </c>
      <c r="AX79" s="36" t="s">
        <v>390</v>
      </c>
      <c r="AY79" s="3" t="s">
        <v>1282</v>
      </c>
      <c r="AZ79" s="5">
        <v>45527</v>
      </c>
      <c r="BA79" s="5">
        <v>45544</v>
      </c>
      <c r="BB79" s="5">
        <v>45603</v>
      </c>
      <c r="BC79" s="46">
        <v>396417.09</v>
      </c>
      <c r="BD79" s="46">
        <v>459843.32</v>
      </c>
      <c r="BG79" s="36" t="s">
        <v>391</v>
      </c>
      <c r="BH79" s="36" t="s">
        <v>561</v>
      </c>
      <c r="BI79" s="36" t="s">
        <v>392</v>
      </c>
      <c r="BJ79" s="36" t="s">
        <v>393</v>
      </c>
      <c r="BK79" s="36">
        <f>BD79*0.1+137953.15</f>
        <v>183937.48199999999</v>
      </c>
      <c r="BL79" s="5">
        <v>45544</v>
      </c>
      <c r="BM79" s="5">
        <v>45603</v>
      </c>
      <c r="BQ79" s="36" t="s">
        <v>303</v>
      </c>
      <c r="BR79" s="36" t="s">
        <v>396</v>
      </c>
      <c r="BS79" s="36" t="s">
        <v>1206</v>
      </c>
      <c r="BT79" s="45" t="s">
        <v>397</v>
      </c>
      <c r="BU79" s="45" t="s">
        <v>1284</v>
      </c>
      <c r="BX79" s="36" t="s">
        <v>306</v>
      </c>
      <c r="BY79" s="36" t="s">
        <v>203</v>
      </c>
      <c r="CA79" s="36" t="s">
        <v>1020</v>
      </c>
      <c r="CG79" s="36" t="s">
        <v>398</v>
      </c>
      <c r="CH79" s="37">
        <v>45580</v>
      </c>
      <c r="CI79" s="36" t="s">
        <v>399</v>
      </c>
    </row>
    <row r="80" spans="1:87" s="3" customFormat="1" x14ac:dyDescent="0.25">
      <c r="A80" s="36">
        <v>2024</v>
      </c>
      <c r="B80" s="37">
        <v>45474</v>
      </c>
      <c r="C80" s="37">
        <v>45565</v>
      </c>
      <c r="D80" s="36" t="s">
        <v>193</v>
      </c>
      <c r="E80" s="36" t="s">
        <v>195</v>
      </c>
      <c r="F80" s="36" t="s">
        <v>200</v>
      </c>
      <c r="G80" s="3" t="s">
        <v>1285</v>
      </c>
      <c r="H80" s="36" t="s">
        <v>203</v>
      </c>
      <c r="I80" s="45" t="s">
        <v>1288</v>
      </c>
      <c r="J80" s="3" t="s">
        <v>1289</v>
      </c>
      <c r="K80" s="45">
        <v>202473</v>
      </c>
      <c r="M80" s="5">
        <v>45518</v>
      </c>
      <c r="N80" s="45" t="s">
        <v>1290</v>
      </c>
      <c r="O80" s="45">
        <v>202473</v>
      </c>
      <c r="AA80" s="3" t="s">
        <v>1286</v>
      </c>
      <c r="AC80" s="3" t="s">
        <v>1287</v>
      </c>
      <c r="AD80" s="36" t="s">
        <v>212</v>
      </c>
      <c r="AE80" s="45" t="s">
        <v>1291</v>
      </c>
      <c r="AF80" s="45">
        <v>92</v>
      </c>
      <c r="AG80" s="36" t="s">
        <v>561</v>
      </c>
      <c r="AH80" s="36" t="s">
        <v>237</v>
      </c>
      <c r="AI80" s="45" t="s">
        <v>1292</v>
      </c>
      <c r="AJ80" s="38">
        <v>1</v>
      </c>
      <c r="AK80" s="36" t="s">
        <v>387</v>
      </c>
      <c r="AL80" s="39">
        <v>1</v>
      </c>
      <c r="AM80" s="36" t="s">
        <v>387</v>
      </c>
      <c r="AN80" s="40">
        <v>3</v>
      </c>
      <c r="AO80" s="36" t="s">
        <v>284</v>
      </c>
      <c r="AP80" s="36">
        <v>23085</v>
      </c>
      <c r="AQ80" s="36" t="s">
        <v>561</v>
      </c>
      <c r="AR80" s="36" t="s">
        <v>561</v>
      </c>
      <c r="AS80" s="36" t="s">
        <v>561</v>
      </c>
      <c r="AT80" s="36" t="s">
        <v>561</v>
      </c>
      <c r="AU80" s="36" t="s">
        <v>499</v>
      </c>
      <c r="AV80" s="36" t="s">
        <v>389</v>
      </c>
      <c r="AW80" s="36" t="s">
        <v>390</v>
      </c>
      <c r="AX80" s="36" t="s">
        <v>390</v>
      </c>
      <c r="AY80" s="3" t="s">
        <v>1285</v>
      </c>
      <c r="AZ80" s="5">
        <v>45539</v>
      </c>
      <c r="BA80" s="5">
        <v>45544</v>
      </c>
      <c r="BB80" s="5">
        <v>45573</v>
      </c>
      <c r="BC80" s="46">
        <v>128481.436</v>
      </c>
      <c r="BD80" s="46">
        <v>149038.46</v>
      </c>
      <c r="BG80" s="36" t="s">
        <v>391</v>
      </c>
      <c r="BH80" s="36" t="s">
        <v>561</v>
      </c>
      <c r="BI80" s="36" t="s">
        <v>392</v>
      </c>
      <c r="BJ80" s="36" t="s">
        <v>393</v>
      </c>
      <c r="BK80" s="36">
        <f>BC80*0.1</f>
        <v>12848.143600000001</v>
      </c>
      <c r="BL80" s="5">
        <v>45544</v>
      </c>
      <c r="BM80" s="5">
        <v>45573</v>
      </c>
      <c r="BQ80" s="36" t="s">
        <v>302</v>
      </c>
      <c r="BR80" s="36" t="s">
        <v>1006</v>
      </c>
      <c r="BS80" s="45" t="s">
        <v>1293</v>
      </c>
      <c r="BT80" s="45" t="s">
        <v>397</v>
      </c>
      <c r="BU80" s="45" t="s">
        <v>1294</v>
      </c>
      <c r="BX80" s="36" t="s">
        <v>306</v>
      </c>
      <c r="BY80" s="36" t="s">
        <v>203</v>
      </c>
      <c r="CA80" s="36" t="s">
        <v>1020</v>
      </c>
      <c r="CG80" s="36" t="s">
        <v>398</v>
      </c>
      <c r="CH80" s="37">
        <v>45580</v>
      </c>
      <c r="CI80" s="36" t="s">
        <v>399</v>
      </c>
    </row>
    <row r="81" spans="1:87" s="3" customFormat="1" x14ac:dyDescent="0.25">
      <c r="A81" s="36">
        <v>2024</v>
      </c>
      <c r="B81" s="37">
        <v>45474</v>
      </c>
      <c r="C81" s="37">
        <v>45565</v>
      </c>
      <c r="D81" s="36" t="s">
        <v>193</v>
      </c>
      <c r="E81" s="36" t="s">
        <v>195</v>
      </c>
      <c r="F81" s="36" t="s">
        <v>200</v>
      </c>
      <c r="G81" s="3" t="s">
        <v>1297</v>
      </c>
      <c r="H81" s="36" t="s">
        <v>203</v>
      </c>
      <c r="I81" s="45" t="s">
        <v>1288</v>
      </c>
      <c r="J81" s="48" t="s">
        <v>1289</v>
      </c>
      <c r="K81" s="45">
        <v>202474</v>
      </c>
      <c r="M81" s="5">
        <v>45518</v>
      </c>
      <c r="N81" s="45" t="s">
        <v>1298</v>
      </c>
      <c r="O81" s="45">
        <v>202474</v>
      </c>
      <c r="W81" s="4" t="s">
        <v>1239</v>
      </c>
      <c r="X81" s="3" t="s">
        <v>1240</v>
      </c>
      <c r="Y81" s="3" t="s">
        <v>377</v>
      </c>
      <c r="Z81" s="3" t="s">
        <v>204</v>
      </c>
      <c r="AC81" s="3" t="s">
        <v>1241</v>
      </c>
      <c r="AD81" s="3" t="s">
        <v>212</v>
      </c>
      <c r="AE81" s="3" t="s">
        <v>1242</v>
      </c>
      <c r="AF81" s="3">
        <v>464</v>
      </c>
      <c r="AG81" s="3" t="s">
        <v>561</v>
      </c>
      <c r="AH81" s="3" t="s">
        <v>237</v>
      </c>
      <c r="AI81" s="3" t="s">
        <v>1243</v>
      </c>
      <c r="AJ81" s="15">
        <v>1</v>
      </c>
      <c r="AK81" s="3" t="s">
        <v>387</v>
      </c>
      <c r="AL81" s="16">
        <v>1</v>
      </c>
      <c r="AM81" s="3" t="s">
        <v>387</v>
      </c>
      <c r="AN81" s="17">
        <v>3</v>
      </c>
      <c r="AO81" s="3" t="s">
        <v>284</v>
      </c>
      <c r="AP81" s="3">
        <v>23084</v>
      </c>
      <c r="AQ81" s="3" t="s">
        <v>561</v>
      </c>
      <c r="AR81" s="3" t="s">
        <v>561</v>
      </c>
      <c r="AS81" s="3" t="s">
        <v>561</v>
      </c>
      <c r="AT81" s="3" t="s">
        <v>561</v>
      </c>
      <c r="AU81" s="36" t="s">
        <v>499</v>
      </c>
      <c r="AV81" s="36" t="s">
        <v>389</v>
      </c>
      <c r="AW81" s="36" t="s">
        <v>390</v>
      </c>
      <c r="AX81" s="36" t="s">
        <v>390</v>
      </c>
      <c r="AY81" s="3" t="s">
        <v>1297</v>
      </c>
      <c r="AZ81" s="5">
        <v>45539</v>
      </c>
      <c r="BA81" s="5">
        <v>45544</v>
      </c>
      <c r="BB81" s="5">
        <v>45573</v>
      </c>
      <c r="BC81" s="46">
        <v>174069.06</v>
      </c>
      <c r="BD81" s="46">
        <v>201920.11</v>
      </c>
      <c r="BG81" s="36" t="s">
        <v>391</v>
      </c>
      <c r="BH81" s="36" t="s">
        <v>561</v>
      </c>
      <c r="BI81" s="36" t="s">
        <v>392</v>
      </c>
      <c r="BJ81" s="36" t="s">
        <v>393</v>
      </c>
      <c r="BK81" s="36">
        <f>BC81*0.1</f>
        <v>17406.905999999999</v>
      </c>
      <c r="BL81" s="5">
        <v>45544</v>
      </c>
      <c r="BM81" s="5">
        <v>45573</v>
      </c>
      <c r="BQ81" s="36" t="s">
        <v>302</v>
      </c>
      <c r="BR81" s="36" t="s">
        <v>1006</v>
      </c>
      <c r="BS81" s="45" t="s">
        <v>1293</v>
      </c>
      <c r="BT81" s="45" t="s">
        <v>397</v>
      </c>
      <c r="BU81" s="45" t="s">
        <v>1299</v>
      </c>
      <c r="BX81" s="36" t="s">
        <v>306</v>
      </c>
      <c r="BY81" s="36" t="s">
        <v>203</v>
      </c>
      <c r="CA81" s="36" t="s">
        <v>1020</v>
      </c>
      <c r="CG81" s="36" t="s">
        <v>398</v>
      </c>
      <c r="CH81" s="37">
        <v>45580</v>
      </c>
      <c r="CI81" s="36" t="s">
        <v>399</v>
      </c>
    </row>
    <row r="82" spans="1:87" s="3" customFormat="1" x14ac:dyDescent="0.25">
      <c r="A82" s="36">
        <v>2024</v>
      </c>
      <c r="B82" s="37">
        <v>45474</v>
      </c>
      <c r="C82" s="37">
        <v>45565</v>
      </c>
      <c r="D82" s="36" t="s">
        <v>193</v>
      </c>
      <c r="E82" s="36" t="s">
        <v>195</v>
      </c>
      <c r="F82" s="36" t="s">
        <v>200</v>
      </c>
      <c r="G82" s="3" t="s">
        <v>1300</v>
      </c>
      <c r="H82" s="36" t="s">
        <v>203</v>
      </c>
      <c r="I82" s="36" t="s">
        <v>1209</v>
      </c>
      <c r="J82" s="3" t="s">
        <v>997</v>
      </c>
      <c r="K82" s="45">
        <v>202475</v>
      </c>
      <c r="M82" s="5">
        <v>45531</v>
      </c>
      <c r="N82" s="45" t="s">
        <v>1301</v>
      </c>
      <c r="O82" s="45">
        <v>202475</v>
      </c>
      <c r="W82" s="4" t="s">
        <v>1302</v>
      </c>
      <c r="X82" s="3" t="s">
        <v>490</v>
      </c>
      <c r="Y82" s="3" t="s">
        <v>1303</v>
      </c>
      <c r="Z82" s="3" t="s">
        <v>204</v>
      </c>
      <c r="AC82" s="3" t="s">
        <v>1304</v>
      </c>
      <c r="AD82" s="3" t="s">
        <v>212</v>
      </c>
      <c r="AE82" s="45" t="s">
        <v>1305</v>
      </c>
      <c r="AF82" s="3">
        <v>1430</v>
      </c>
      <c r="AG82" s="3" t="s">
        <v>561</v>
      </c>
      <c r="AH82" s="3" t="s">
        <v>237</v>
      </c>
      <c r="AI82" s="45" t="s">
        <v>440</v>
      </c>
      <c r="AJ82" s="15">
        <v>1</v>
      </c>
      <c r="AK82" s="3" t="s">
        <v>387</v>
      </c>
      <c r="AL82" s="16">
        <v>1</v>
      </c>
      <c r="AM82" s="3" t="s">
        <v>387</v>
      </c>
      <c r="AN82" s="17">
        <v>3</v>
      </c>
      <c r="AO82" s="3" t="s">
        <v>284</v>
      </c>
      <c r="AP82" s="3">
        <v>23000</v>
      </c>
      <c r="AQ82" s="3" t="s">
        <v>561</v>
      </c>
      <c r="AR82" s="3" t="s">
        <v>561</v>
      </c>
      <c r="AS82" s="3" t="s">
        <v>561</v>
      </c>
      <c r="AT82" s="3" t="s">
        <v>561</v>
      </c>
      <c r="AU82" s="36" t="s">
        <v>499</v>
      </c>
      <c r="AV82" s="36" t="s">
        <v>389</v>
      </c>
      <c r="AW82" s="36" t="s">
        <v>390</v>
      </c>
      <c r="AX82" s="36" t="s">
        <v>390</v>
      </c>
      <c r="AY82" s="3" t="s">
        <v>1300</v>
      </c>
      <c r="AZ82" s="5">
        <v>45552</v>
      </c>
      <c r="BA82" s="5">
        <v>45558</v>
      </c>
      <c r="BB82" s="5">
        <v>45602</v>
      </c>
      <c r="BC82" s="46">
        <v>383700.8</v>
      </c>
      <c r="BD82" s="46">
        <v>445092.93599999999</v>
      </c>
      <c r="BG82" s="36" t="s">
        <v>391</v>
      </c>
      <c r="BH82" s="36" t="s">
        <v>561</v>
      </c>
      <c r="BI82" s="36" t="s">
        <v>392</v>
      </c>
      <c r="BJ82" s="36" t="s">
        <v>393</v>
      </c>
      <c r="BK82" s="36">
        <f>BC82*0.1</f>
        <v>38370.080000000002</v>
      </c>
      <c r="BL82" s="5">
        <v>45558</v>
      </c>
      <c r="BM82" s="5">
        <v>45602</v>
      </c>
      <c r="BQ82" s="36" t="s">
        <v>303</v>
      </c>
      <c r="BR82" s="36" t="s">
        <v>396</v>
      </c>
      <c r="BS82" s="36" t="s">
        <v>947</v>
      </c>
      <c r="BT82" s="45" t="s">
        <v>397</v>
      </c>
      <c r="BU82" s="36" t="s">
        <v>1025</v>
      </c>
      <c r="BX82" s="36" t="s">
        <v>306</v>
      </c>
      <c r="BY82" s="36" t="s">
        <v>203</v>
      </c>
      <c r="CA82" s="36" t="s">
        <v>1020</v>
      </c>
      <c r="CG82" s="36" t="s">
        <v>398</v>
      </c>
      <c r="CH82" s="37">
        <v>45580</v>
      </c>
      <c r="CI82" s="36" t="s">
        <v>399</v>
      </c>
    </row>
  </sheetData>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8: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hyperlinks>
    <hyperlink ref="S8" r:id="rId1"/>
    <hyperlink ref="U8" r:id="rId2"/>
    <hyperlink ref="V8" r:id="rId3"/>
    <hyperlink ref="L10" r:id="rId4"/>
    <hyperlink ref="T10" r:id="rId5"/>
    <hyperlink ref="U10" r:id="rId6"/>
    <hyperlink ref="V10" r:id="rId7"/>
    <hyperlink ref="T11" r:id="rId8"/>
    <hyperlink ref="T15" r:id="rId9"/>
    <hyperlink ref="U15" r:id="rId10"/>
    <hyperlink ref="T16" r:id="rId11"/>
    <hyperlink ref="U18" r:id="rId12"/>
    <hyperlink ref="U19" r:id="rId13"/>
    <hyperlink ref="V19" r:id="rId14"/>
    <hyperlink ref="J20" r:id="rId15"/>
    <hyperlink ref="L24" r:id="rId16"/>
    <hyperlink ref="L25" r:id="rId17"/>
    <hyperlink ref="U26" r:id="rId18"/>
    <hyperlink ref="T28" r:id="rId19"/>
    <hyperlink ref="J29" r:id="rId20"/>
    <hyperlink ref="BN30" r:id="rId21"/>
    <hyperlink ref="L37" r:id="rId22"/>
    <hyperlink ref="T37" r:id="rId23"/>
    <hyperlink ref="BN36" r:id="rId24"/>
    <hyperlink ref="L38" r:id="rId25"/>
    <hyperlink ref="S38" r:id="rId26"/>
    <hyperlink ref="J39" r:id="rId27"/>
    <hyperlink ref="J40" r:id="rId28"/>
    <hyperlink ref="L40" r:id="rId29"/>
    <hyperlink ref="S40" r:id="rId30"/>
    <hyperlink ref="T40" r:id="rId31"/>
    <hyperlink ref="U40" r:id="rId32"/>
    <hyperlink ref="L39" r:id="rId33"/>
    <hyperlink ref="V39" r:id="rId34"/>
    <hyperlink ref="L45" r:id="rId35"/>
    <hyperlink ref="S45" r:id="rId36"/>
    <hyperlink ref="T45" r:id="rId37"/>
    <hyperlink ref="U45" r:id="rId38"/>
    <hyperlink ref="V45" r:id="rId39"/>
    <hyperlink ref="L46" r:id="rId40"/>
    <hyperlink ref="S47" r:id="rId41"/>
    <hyperlink ref="V47" r:id="rId42"/>
    <hyperlink ref="BN47" r:id="rId43"/>
    <hyperlink ref="J48" r:id="rId44"/>
    <hyperlink ref="L48" r:id="rId45"/>
    <hyperlink ref="U48" r:id="rId46"/>
    <hyperlink ref="L49" r:id="rId47"/>
    <hyperlink ref="T49" r:id="rId48"/>
    <hyperlink ref="U49" r:id="rId49"/>
    <hyperlink ref="V51" r:id="rId50"/>
    <hyperlink ref="BN51" r:id="rId51"/>
    <hyperlink ref="L52" r:id="rId52"/>
    <hyperlink ref="S52" r:id="rId53"/>
    <hyperlink ref="V52" r:id="rId54"/>
    <hyperlink ref="BN52" r:id="rId55"/>
    <hyperlink ref="J53" r:id="rId56"/>
    <hyperlink ref="T53" r:id="rId57"/>
    <hyperlink ref="U53" r:id="rId58"/>
    <hyperlink ref="J54" r:id="rId59"/>
    <hyperlink ref="T54" r:id="rId60"/>
    <hyperlink ref="U54" r:id="rId61"/>
    <hyperlink ref="V54" r:id="rId62"/>
    <hyperlink ref="BN54" r:id="rId63"/>
    <hyperlink ref="U55" r:id="rId64"/>
    <hyperlink ref="V55" r:id="rId65"/>
    <hyperlink ref="BN56" r:id="rId66"/>
    <hyperlink ref="V58" r:id="rId67"/>
    <hyperlink ref="J56" r:id="rId68"/>
    <hyperlink ref="J57" r:id="rId69"/>
    <hyperlink ref="J58" r:id="rId70"/>
    <hyperlink ref="S59" r:id="rId71"/>
    <hyperlink ref="T59" r:id="rId72"/>
    <hyperlink ref="U59" r:id="rId73"/>
    <hyperlink ref="L60" r:id="rId74"/>
    <hyperlink ref="T60" r:id="rId75"/>
    <hyperlink ref="U60" r:id="rId76"/>
    <hyperlink ref="BN60" r:id="rId77"/>
    <hyperlink ref="J62" r:id="rId78"/>
    <hyperlink ref="L62" r:id="rId79"/>
    <hyperlink ref="S62" r:id="rId80"/>
    <hyperlink ref="V63" r:id="rId81"/>
    <hyperlink ref="J74" r:id="rId82"/>
    <hyperlink ref="J75" r:id="rId83"/>
    <hyperlink ref="J76" r:id="rId84"/>
    <hyperlink ref="J81" r:id="rId85"/>
    <hyperlink ref="T67" r:id="rId86"/>
    <hyperlink ref="U67" r:id="rId87"/>
    <hyperlink ref="V67" r:id="rId88"/>
    <hyperlink ref="BN67" r:id="rId89"/>
    <hyperlink ref="L68" r:id="rId90"/>
    <hyperlink ref="U68" r:id="rId91"/>
    <hyperlink ref="BN68" r:id="rId92"/>
    <hyperlink ref="V69" r:id="rId93"/>
    <hyperlink ref="L70" r:id="rId94"/>
    <hyperlink ref="BN70" r:id="rId95"/>
    <hyperlink ref="L71" r:id="rId96"/>
    <hyperlink ref="V71" r:id="rId97"/>
    <hyperlink ref="BN71" r:id="rId98"/>
  </hyperlinks>
  <pageMargins left="0.7" right="0.7" top="0.75" bottom="0.75" header="0.3" footer="0.3"/>
  <pageSetup orientation="portrait" r:id="rId9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7"/>
  <sheetViews>
    <sheetView view="pageBreakPreview" topLeftCell="A30" zoomScale="160" zoomScaleNormal="160" zoomScaleSheetLayoutView="160" workbookViewId="0">
      <selection activeCell="A139" sqref="A139"/>
    </sheetView>
  </sheetViews>
  <sheetFormatPr baseColWidth="10" defaultColWidth="9.140625" defaultRowHeight="15" x14ac:dyDescent="0.25"/>
  <cols>
    <col min="1" max="1" width="8" customWidth="1"/>
    <col min="2" max="2" width="16.28515625"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202401</v>
      </c>
      <c r="B4" t="s">
        <v>362</v>
      </c>
      <c r="C4" t="s">
        <v>363</v>
      </c>
      <c r="D4" t="s">
        <v>364</v>
      </c>
      <c r="E4" t="s">
        <v>204</v>
      </c>
      <c r="G4" s="3" t="s">
        <v>547</v>
      </c>
    </row>
    <row r="5" spans="1:7" x14ac:dyDescent="0.25">
      <c r="A5">
        <v>202401</v>
      </c>
      <c r="B5" t="s">
        <v>365</v>
      </c>
      <c r="C5" t="s">
        <v>265</v>
      </c>
      <c r="D5" t="s">
        <v>366</v>
      </c>
      <c r="E5" t="s">
        <v>204</v>
      </c>
      <c r="G5" s="3" t="s">
        <v>384</v>
      </c>
    </row>
    <row r="6" spans="1:7" x14ac:dyDescent="0.25">
      <c r="A6">
        <v>202401</v>
      </c>
      <c r="B6" t="s">
        <v>367</v>
      </c>
      <c r="C6" t="s">
        <v>368</v>
      </c>
      <c r="D6" t="s">
        <v>369</v>
      </c>
      <c r="E6" t="s">
        <v>205</v>
      </c>
      <c r="G6" s="12" t="s">
        <v>548</v>
      </c>
    </row>
    <row r="7" spans="1:7" x14ac:dyDescent="0.25">
      <c r="A7">
        <v>202402</v>
      </c>
      <c r="B7" t="s">
        <v>403</v>
      </c>
      <c r="C7" t="s">
        <v>404</v>
      </c>
      <c r="D7" t="s">
        <v>405</v>
      </c>
      <c r="E7" t="s">
        <v>204</v>
      </c>
      <c r="G7" s="12" t="s">
        <v>544</v>
      </c>
    </row>
    <row r="8" spans="1:7" x14ac:dyDescent="0.25">
      <c r="A8">
        <v>202402</v>
      </c>
      <c r="B8" t="s">
        <v>406</v>
      </c>
      <c r="C8" t="s">
        <v>407</v>
      </c>
      <c r="D8" t="s">
        <v>408</v>
      </c>
      <c r="E8" t="s">
        <v>205</v>
      </c>
      <c r="G8" s="3" t="s">
        <v>421</v>
      </c>
    </row>
    <row r="9" spans="1:7" x14ac:dyDescent="0.25">
      <c r="A9">
        <v>202402</v>
      </c>
      <c r="B9" t="s">
        <v>409</v>
      </c>
      <c r="C9" t="s">
        <v>410</v>
      </c>
      <c r="D9" t="s">
        <v>447</v>
      </c>
      <c r="E9" t="s">
        <v>204</v>
      </c>
      <c r="G9" s="3" t="s">
        <v>485</v>
      </c>
    </row>
    <row r="10" spans="1:7" x14ac:dyDescent="0.25">
      <c r="A10">
        <v>202403</v>
      </c>
      <c r="B10" s="7" t="s">
        <v>409</v>
      </c>
      <c r="C10" s="7" t="s">
        <v>410</v>
      </c>
      <c r="D10" s="7" t="s">
        <v>447</v>
      </c>
      <c r="E10" s="7" t="s">
        <v>204</v>
      </c>
      <c r="G10" s="3" t="s">
        <v>485</v>
      </c>
    </row>
    <row r="11" spans="1:7" x14ac:dyDescent="0.25">
      <c r="A11" s="7">
        <v>202403</v>
      </c>
      <c r="B11" t="s">
        <v>445</v>
      </c>
      <c r="C11" t="s">
        <v>446</v>
      </c>
      <c r="D11" t="s">
        <v>448</v>
      </c>
      <c r="E11" s="7" t="s">
        <v>204</v>
      </c>
      <c r="G11" s="3" t="s">
        <v>480</v>
      </c>
    </row>
    <row r="12" spans="1:7" x14ac:dyDescent="0.25">
      <c r="A12" s="7">
        <v>202403</v>
      </c>
      <c r="B12" t="s">
        <v>430</v>
      </c>
      <c r="C12" t="s">
        <v>410</v>
      </c>
      <c r="D12" t="s">
        <v>432</v>
      </c>
      <c r="E12" s="7" t="s">
        <v>204</v>
      </c>
      <c r="G12" s="3" t="s">
        <v>437</v>
      </c>
    </row>
    <row r="13" spans="1:7" x14ac:dyDescent="0.25">
      <c r="A13">
        <v>202404</v>
      </c>
      <c r="B13" t="s">
        <v>475</v>
      </c>
      <c r="C13" t="s">
        <v>476</v>
      </c>
      <c r="D13" t="s">
        <v>477</v>
      </c>
      <c r="E13" s="7" t="s">
        <v>205</v>
      </c>
      <c r="G13" s="12" t="s">
        <v>549</v>
      </c>
    </row>
    <row r="14" spans="1:7" x14ac:dyDescent="0.25">
      <c r="A14" s="7">
        <v>202404</v>
      </c>
      <c r="F14" s="7" t="s">
        <v>466</v>
      </c>
      <c r="G14" s="12" t="s">
        <v>467</v>
      </c>
    </row>
    <row r="15" spans="1:7" x14ac:dyDescent="0.25">
      <c r="A15" s="7">
        <v>202404</v>
      </c>
      <c r="B15" s="7" t="s">
        <v>409</v>
      </c>
      <c r="C15" s="7" t="s">
        <v>410</v>
      </c>
      <c r="D15" s="7" t="s">
        <v>447</v>
      </c>
      <c r="E15" s="7" t="s">
        <v>204</v>
      </c>
      <c r="G15" s="3" t="s">
        <v>485</v>
      </c>
    </row>
    <row r="16" spans="1:7" x14ac:dyDescent="0.25">
      <c r="A16">
        <v>202405</v>
      </c>
      <c r="B16" s="7" t="s">
        <v>430</v>
      </c>
      <c r="C16" s="7" t="s">
        <v>410</v>
      </c>
      <c r="D16" s="7" t="s">
        <v>432</v>
      </c>
      <c r="E16" s="7" t="s">
        <v>204</v>
      </c>
      <c r="F16" s="7"/>
      <c r="G16" s="3" t="s">
        <v>437</v>
      </c>
    </row>
    <row r="17" spans="1:7" x14ac:dyDescent="0.25">
      <c r="A17">
        <v>202405</v>
      </c>
      <c r="B17" s="7" t="s">
        <v>445</v>
      </c>
      <c r="C17" s="7" t="s">
        <v>446</v>
      </c>
      <c r="D17" s="7" t="s">
        <v>448</v>
      </c>
      <c r="E17" s="7" t="s">
        <v>204</v>
      </c>
      <c r="G17" s="3" t="s">
        <v>480</v>
      </c>
    </row>
    <row r="18" spans="1:7" x14ac:dyDescent="0.25">
      <c r="A18">
        <v>202405</v>
      </c>
      <c r="B18" s="7" t="s">
        <v>409</v>
      </c>
      <c r="C18" s="7" t="s">
        <v>410</v>
      </c>
      <c r="D18" s="7" t="s">
        <v>447</v>
      </c>
      <c r="E18" s="7" t="s">
        <v>204</v>
      </c>
      <c r="G18" s="3" t="s">
        <v>485</v>
      </c>
    </row>
    <row r="19" spans="1:7" x14ac:dyDescent="0.25">
      <c r="A19">
        <v>202406</v>
      </c>
      <c r="B19" s="7" t="s">
        <v>430</v>
      </c>
      <c r="C19" s="7" t="s">
        <v>410</v>
      </c>
      <c r="D19" s="7" t="s">
        <v>432</v>
      </c>
      <c r="E19" s="7" t="s">
        <v>204</v>
      </c>
      <c r="F19" s="7"/>
      <c r="G19" s="3" t="s">
        <v>437</v>
      </c>
    </row>
    <row r="20" spans="1:7" x14ac:dyDescent="0.25">
      <c r="A20">
        <v>202406</v>
      </c>
      <c r="B20" s="7" t="s">
        <v>445</v>
      </c>
      <c r="C20" s="7" t="s">
        <v>446</v>
      </c>
      <c r="D20" s="7" t="s">
        <v>448</v>
      </c>
      <c r="E20" s="7" t="s">
        <v>204</v>
      </c>
      <c r="G20" s="3" t="s">
        <v>480</v>
      </c>
    </row>
    <row r="21" spans="1:7" x14ac:dyDescent="0.25">
      <c r="A21">
        <v>202406</v>
      </c>
      <c r="B21" s="7" t="s">
        <v>409</v>
      </c>
      <c r="C21" s="7" t="s">
        <v>410</v>
      </c>
      <c r="D21" s="7" t="s">
        <v>447</v>
      </c>
      <c r="E21" s="7" t="s">
        <v>204</v>
      </c>
      <c r="G21" s="3" t="s">
        <v>485</v>
      </c>
    </row>
    <row r="22" spans="1:7" x14ac:dyDescent="0.25">
      <c r="A22">
        <v>202407</v>
      </c>
      <c r="F22" s="8" t="s">
        <v>496</v>
      </c>
      <c r="G22" t="s">
        <v>497</v>
      </c>
    </row>
    <row r="23" spans="1:7" x14ac:dyDescent="0.25">
      <c r="A23" s="8">
        <v>202407</v>
      </c>
      <c r="B23" s="8" t="s">
        <v>409</v>
      </c>
      <c r="C23" s="8" t="s">
        <v>410</v>
      </c>
      <c r="D23" s="8" t="s">
        <v>447</v>
      </c>
      <c r="E23" s="8" t="s">
        <v>204</v>
      </c>
      <c r="F23" s="8"/>
      <c r="G23" s="3" t="s">
        <v>485</v>
      </c>
    </row>
    <row r="24" spans="1:7" x14ac:dyDescent="0.25">
      <c r="A24" s="8">
        <v>202407</v>
      </c>
      <c r="B24" s="8" t="s">
        <v>403</v>
      </c>
      <c r="C24" s="8" t="s">
        <v>404</v>
      </c>
      <c r="D24" s="8" t="s">
        <v>405</v>
      </c>
      <c r="E24" s="8" t="s">
        <v>204</v>
      </c>
      <c r="G24" s="12" t="s">
        <v>544</v>
      </c>
    </row>
    <row r="25" spans="1:7" x14ac:dyDescent="0.25">
      <c r="A25">
        <v>202408</v>
      </c>
      <c r="F25" s="11" t="s">
        <v>496</v>
      </c>
      <c r="G25" s="11" t="s">
        <v>497</v>
      </c>
    </row>
    <row r="26" spans="1:7" x14ac:dyDescent="0.25">
      <c r="A26">
        <v>202408</v>
      </c>
      <c r="B26" s="11" t="s">
        <v>409</v>
      </c>
      <c r="C26" s="11" t="s">
        <v>410</v>
      </c>
      <c r="D26" s="11" t="s">
        <v>447</v>
      </c>
      <c r="E26" s="11" t="s">
        <v>204</v>
      </c>
      <c r="F26" s="11"/>
      <c r="G26" s="3" t="s">
        <v>485</v>
      </c>
    </row>
    <row r="27" spans="1:7" x14ac:dyDescent="0.25">
      <c r="A27">
        <v>202408</v>
      </c>
      <c r="B27" s="11" t="s">
        <v>403</v>
      </c>
      <c r="C27" s="11" t="s">
        <v>404</v>
      </c>
      <c r="D27" s="11" t="s">
        <v>405</v>
      </c>
      <c r="E27" s="11" t="s">
        <v>204</v>
      </c>
      <c r="F27" s="11"/>
      <c r="G27" s="12" t="s">
        <v>544</v>
      </c>
    </row>
    <row r="28" spans="1:7" x14ac:dyDescent="0.25">
      <c r="A28">
        <v>202409</v>
      </c>
      <c r="B28" s="11" t="s">
        <v>406</v>
      </c>
      <c r="C28" s="11" t="s">
        <v>407</v>
      </c>
      <c r="D28" s="11" t="s">
        <v>408</v>
      </c>
      <c r="E28" s="11" t="s">
        <v>205</v>
      </c>
      <c r="F28" s="11"/>
      <c r="G28" s="3" t="s">
        <v>421</v>
      </c>
    </row>
    <row r="29" spans="1:7" x14ac:dyDescent="0.25">
      <c r="A29">
        <v>202409</v>
      </c>
      <c r="B29" s="11" t="s">
        <v>403</v>
      </c>
      <c r="C29" s="11" t="s">
        <v>404</v>
      </c>
      <c r="D29" s="11" t="s">
        <v>405</v>
      </c>
      <c r="E29" s="11" t="s">
        <v>204</v>
      </c>
      <c r="G29" s="12" t="s">
        <v>544</v>
      </c>
    </row>
    <row r="30" spans="1:7" x14ac:dyDescent="0.25">
      <c r="A30">
        <v>202409</v>
      </c>
      <c r="F30" s="11" t="s">
        <v>466</v>
      </c>
      <c r="G30" s="12" t="s">
        <v>467</v>
      </c>
    </row>
    <row r="31" spans="1:7" x14ac:dyDescent="0.25">
      <c r="A31">
        <v>202410</v>
      </c>
      <c r="B31" t="s">
        <v>524</v>
      </c>
      <c r="C31" t="s">
        <v>525</v>
      </c>
      <c r="D31" t="s">
        <v>526</v>
      </c>
      <c r="E31" s="12" t="s">
        <v>205</v>
      </c>
      <c r="G31" t="s">
        <v>527</v>
      </c>
    </row>
    <row r="32" spans="1:7" x14ac:dyDescent="0.25">
      <c r="A32" s="12">
        <v>202410</v>
      </c>
      <c r="B32" t="s">
        <v>533</v>
      </c>
      <c r="C32" t="s">
        <v>375</v>
      </c>
      <c r="D32" t="s">
        <v>534</v>
      </c>
      <c r="E32" s="12" t="s">
        <v>205</v>
      </c>
      <c r="G32" s="12" t="s">
        <v>550</v>
      </c>
    </row>
    <row r="33" spans="1:7" x14ac:dyDescent="0.25">
      <c r="A33" s="12">
        <v>202410</v>
      </c>
      <c r="B33" s="12" t="s">
        <v>406</v>
      </c>
      <c r="C33" s="12" t="s">
        <v>407</v>
      </c>
      <c r="D33" s="12" t="s">
        <v>408</v>
      </c>
      <c r="E33" s="12" t="s">
        <v>205</v>
      </c>
      <c r="F33" s="12"/>
      <c r="G33" s="3" t="s">
        <v>421</v>
      </c>
    </row>
    <row r="34" spans="1:7" x14ac:dyDescent="0.25">
      <c r="A34">
        <v>202411</v>
      </c>
      <c r="B34" s="12" t="s">
        <v>403</v>
      </c>
      <c r="C34" s="12" t="s">
        <v>404</v>
      </c>
      <c r="D34" s="12" t="s">
        <v>405</v>
      </c>
      <c r="E34" s="12" t="s">
        <v>204</v>
      </c>
      <c r="G34" s="12" t="s">
        <v>544</v>
      </c>
    </row>
    <row r="35" spans="1:7" x14ac:dyDescent="0.25">
      <c r="A35" s="12">
        <v>202411</v>
      </c>
      <c r="B35" s="12" t="s">
        <v>406</v>
      </c>
      <c r="C35" s="12" t="s">
        <v>407</v>
      </c>
      <c r="D35" s="12" t="s">
        <v>408</v>
      </c>
      <c r="E35" s="12" t="s">
        <v>205</v>
      </c>
      <c r="F35" s="12"/>
      <c r="G35" s="3" t="s">
        <v>421</v>
      </c>
    </row>
    <row r="36" spans="1:7" x14ac:dyDescent="0.25">
      <c r="A36" s="12">
        <v>202411</v>
      </c>
      <c r="F36" s="12" t="s">
        <v>466</v>
      </c>
      <c r="G36" s="12" t="s">
        <v>467</v>
      </c>
    </row>
    <row r="37" spans="1:7" x14ac:dyDescent="0.25">
      <c r="A37">
        <v>202412</v>
      </c>
      <c r="B37" s="12" t="s">
        <v>533</v>
      </c>
      <c r="C37" s="12" t="s">
        <v>375</v>
      </c>
      <c r="D37" s="12" t="s">
        <v>534</v>
      </c>
      <c r="E37" s="12" t="s">
        <v>205</v>
      </c>
      <c r="F37" s="12"/>
      <c r="G37" s="12" t="s">
        <v>550</v>
      </c>
    </row>
    <row r="38" spans="1:7" x14ac:dyDescent="0.25">
      <c r="A38" s="12">
        <v>202412</v>
      </c>
      <c r="B38" s="12" t="s">
        <v>524</v>
      </c>
      <c r="C38" s="12" t="s">
        <v>525</v>
      </c>
      <c r="D38" s="12" t="s">
        <v>526</v>
      </c>
      <c r="E38" s="12" t="s">
        <v>205</v>
      </c>
      <c r="F38" s="12"/>
      <c r="G38" s="12" t="s">
        <v>527</v>
      </c>
    </row>
    <row r="39" spans="1:7" x14ac:dyDescent="0.25">
      <c r="A39" s="12">
        <v>202412</v>
      </c>
      <c r="B39" s="12" t="s">
        <v>403</v>
      </c>
      <c r="C39" s="12" t="s">
        <v>404</v>
      </c>
      <c r="D39" s="12" t="s">
        <v>405</v>
      </c>
      <c r="E39" s="12" t="s">
        <v>204</v>
      </c>
      <c r="F39" s="12"/>
      <c r="G39" s="12" t="s">
        <v>544</v>
      </c>
    </row>
    <row r="40" spans="1:7" x14ac:dyDescent="0.25">
      <c r="A40" s="13">
        <v>202413</v>
      </c>
      <c r="B40" s="13" t="s">
        <v>445</v>
      </c>
      <c r="C40" s="13" t="s">
        <v>446</v>
      </c>
      <c r="D40" s="13" t="s">
        <v>448</v>
      </c>
      <c r="E40" s="13" t="s">
        <v>204</v>
      </c>
      <c r="F40" s="13"/>
      <c r="G40" s="3" t="s">
        <v>480</v>
      </c>
    </row>
    <row r="41" spans="1:7" x14ac:dyDescent="0.25">
      <c r="A41" s="13">
        <v>202413</v>
      </c>
      <c r="B41" s="13" t="s">
        <v>475</v>
      </c>
      <c r="C41" s="13" t="s">
        <v>476</v>
      </c>
      <c r="D41" s="13" t="s">
        <v>477</v>
      </c>
      <c r="E41" s="13" t="s">
        <v>205</v>
      </c>
      <c r="F41" s="13"/>
      <c r="G41" s="13" t="s">
        <v>549</v>
      </c>
    </row>
    <row r="42" spans="1:7" x14ac:dyDescent="0.25">
      <c r="A42" s="13">
        <v>202413</v>
      </c>
      <c r="B42" s="13" t="s">
        <v>365</v>
      </c>
      <c r="C42" s="13" t="s">
        <v>265</v>
      </c>
      <c r="D42" s="13" t="s">
        <v>366</v>
      </c>
      <c r="E42" s="13" t="s">
        <v>204</v>
      </c>
      <c r="F42" s="13"/>
      <c r="G42" s="3" t="s">
        <v>384</v>
      </c>
    </row>
    <row r="43" spans="1:7" x14ac:dyDescent="0.25">
      <c r="A43" s="13">
        <v>202414</v>
      </c>
      <c r="B43" s="13" t="s">
        <v>430</v>
      </c>
      <c r="C43" s="13" t="s">
        <v>410</v>
      </c>
      <c r="D43" s="13" t="s">
        <v>432</v>
      </c>
      <c r="E43" s="13" t="s">
        <v>204</v>
      </c>
      <c r="F43" s="13"/>
      <c r="G43" s="3" t="s">
        <v>437</v>
      </c>
    </row>
    <row r="44" spans="1:7" x14ac:dyDescent="0.25">
      <c r="A44" s="13">
        <v>202414</v>
      </c>
      <c r="B44" s="13" t="s">
        <v>403</v>
      </c>
      <c r="C44" s="13" t="s">
        <v>404</v>
      </c>
      <c r="D44" s="13" t="s">
        <v>405</v>
      </c>
      <c r="E44" s="13" t="s">
        <v>204</v>
      </c>
      <c r="F44" s="13"/>
      <c r="G44" s="13" t="s">
        <v>544</v>
      </c>
    </row>
    <row r="45" spans="1:7" x14ac:dyDescent="0.25">
      <c r="A45" s="13">
        <v>202414</v>
      </c>
      <c r="B45" s="13" t="s">
        <v>579</v>
      </c>
      <c r="C45" s="13" t="s">
        <v>271</v>
      </c>
      <c r="D45" s="13" t="s">
        <v>580</v>
      </c>
      <c r="E45" s="13" t="s">
        <v>205</v>
      </c>
      <c r="F45" s="13"/>
      <c r="G45" s="3" t="s">
        <v>581</v>
      </c>
    </row>
    <row r="46" spans="1:7" x14ac:dyDescent="0.25">
      <c r="A46">
        <v>202415</v>
      </c>
      <c r="B46" t="s">
        <v>605</v>
      </c>
      <c r="C46" t="s">
        <v>606</v>
      </c>
      <c r="D46" t="s">
        <v>607</v>
      </c>
      <c r="E46" s="13" t="s">
        <v>204</v>
      </c>
      <c r="G46" s="47" t="s">
        <v>680</v>
      </c>
    </row>
    <row r="47" spans="1:7" x14ac:dyDescent="0.25">
      <c r="A47" s="13">
        <v>202415</v>
      </c>
      <c r="B47" t="s">
        <v>608</v>
      </c>
      <c r="C47" t="s">
        <v>609</v>
      </c>
      <c r="D47" t="s">
        <v>610</v>
      </c>
      <c r="E47" s="13" t="s">
        <v>204</v>
      </c>
    </row>
    <row r="48" spans="1:7" x14ac:dyDescent="0.25">
      <c r="A48" s="13">
        <v>202415</v>
      </c>
      <c r="B48" t="s">
        <v>594</v>
      </c>
      <c r="C48" t="s">
        <v>595</v>
      </c>
      <c r="D48" t="s">
        <v>596</v>
      </c>
      <c r="E48" s="13" t="s">
        <v>204</v>
      </c>
      <c r="G48" t="s">
        <v>597</v>
      </c>
    </row>
    <row r="49" spans="1:7" x14ac:dyDescent="0.25">
      <c r="A49">
        <v>202416</v>
      </c>
      <c r="B49" s="13" t="s">
        <v>579</v>
      </c>
      <c r="C49" s="13" t="s">
        <v>271</v>
      </c>
      <c r="D49" s="13" t="s">
        <v>580</v>
      </c>
      <c r="E49" s="13" t="s">
        <v>205</v>
      </c>
      <c r="F49" s="13"/>
      <c r="G49" s="3" t="s">
        <v>581</v>
      </c>
    </row>
    <row r="50" spans="1:7" x14ac:dyDescent="0.25">
      <c r="A50" s="13">
        <v>202416</v>
      </c>
      <c r="B50" s="13" t="s">
        <v>365</v>
      </c>
      <c r="C50" s="13" t="s">
        <v>265</v>
      </c>
      <c r="D50" s="13" t="s">
        <v>366</v>
      </c>
      <c r="E50" s="13" t="s">
        <v>204</v>
      </c>
      <c r="F50" s="13"/>
      <c r="G50" s="3" t="s">
        <v>384</v>
      </c>
    </row>
    <row r="51" spans="1:7" x14ac:dyDescent="0.25">
      <c r="A51" s="13">
        <v>202416</v>
      </c>
      <c r="B51" s="13" t="s">
        <v>475</v>
      </c>
      <c r="C51" s="13" t="s">
        <v>476</v>
      </c>
      <c r="D51" s="13" t="s">
        <v>477</v>
      </c>
      <c r="E51" s="13" t="s">
        <v>205</v>
      </c>
      <c r="F51" s="13"/>
      <c r="G51" s="13" t="s">
        <v>549</v>
      </c>
    </row>
    <row r="52" spans="1:7" x14ac:dyDescent="0.25">
      <c r="A52">
        <v>202417</v>
      </c>
      <c r="F52" t="s">
        <v>624</v>
      </c>
      <c r="G52" t="s">
        <v>625</v>
      </c>
    </row>
    <row r="53" spans="1:7" x14ac:dyDescent="0.25">
      <c r="A53">
        <v>202417</v>
      </c>
      <c r="B53" t="s">
        <v>626</v>
      </c>
      <c r="C53" t="s">
        <v>627</v>
      </c>
      <c r="D53" t="s">
        <v>628</v>
      </c>
      <c r="G53" t="s">
        <v>650</v>
      </c>
    </row>
    <row r="54" spans="1:7" x14ac:dyDescent="0.25">
      <c r="A54">
        <v>202417</v>
      </c>
      <c r="F54" t="s">
        <v>629</v>
      </c>
    </row>
    <row r="55" spans="1:7" x14ac:dyDescent="0.25">
      <c r="A55">
        <v>202418</v>
      </c>
      <c r="B55" s="18" t="s">
        <v>626</v>
      </c>
      <c r="C55" s="18" t="s">
        <v>627</v>
      </c>
      <c r="D55" s="18" t="s">
        <v>628</v>
      </c>
      <c r="G55" t="s">
        <v>650</v>
      </c>
    </row>
    <row r="56" spans="1:7" x14ac:dyDescent="0.25">
      <c r="A56">
        <v>202418</v>
      </c>
      <c r="B56" t="s">
        <v>656</v>
      </c>
      <c r="C56" t="s">
        <v>657</v>
      </c>
      <c r="D56" t="s">
        <v>658</v>
      </c>
    </row>
    <row r="57" spans="1:7" x14ac:dyDescent="0.25">
      <c r="A57">
        <v>202419</v>
      </c>
      <c r="B57" s="18" t="s">
        <v>605</v>
      </c>
      <c r="C57" s="18" t="s">
        <v>606</v>
      </c>
      <c r="D57" s="18" t="s">
        <v>607</v>
      </c>
      <c r="E57" s="18" t="s">
        <v>204</v>
      </c>
      <c r="G57" t="s">
        <v>680</v>
      </c>
    </row>
    <row r="58" spans="1:7" x14ac:dyDescent="0.25">
      <c r="A58">
        <v>202419</v>
      </c>
      <c r="B58" t="s">
        <v>670</v>
      </c>
      <c r="C58" t="s">
        <v>476</v>
      </c>
      <c r="D58" t="s">
        <v>671</v>
      </c>
      <c r="E58" s="18" t="s">
        <v>205</v>
      </c>
    </row>
    <row r="59" spans="1:7" x14ac:dyDescent="0.25">
      <c r="A59" s="18">
        <v>202419</v>
      </c>
      <c r="F59" t="s">
        <v>672</v>
      </c>
      <c r="G59" t="s">
        <v>667</v>
      </c>
    </row>
    <row r="60" spans="1:7" x14ac:dyDescent="0.25">
      <c r="A60">
        <v>202420</v>
      </c>
      <c r="F60" s="18" t="s">
        <v>672</v>
      </c>
      <c r="G60" s="18" t="s">
        <v>667</v>
      </c>
    </row>
    <row r="61" spans="1:7" x14ac:dyDescent="0.25">
      <c r="A61" s="18">
        <v>202420</v>
      </c>
      <c r="B61" s="18" t="s">
        <v>605</v>
      </c>
      <c r="C61" s="18" t="s">
        <v>606</v>
      </c>
      <c r="D61" s="18" t="s">
        <v>607</v>
      </c>
      <c r="E61" s="18" t="s">
        <v>204</v>
      </c>
      <c r="G61" t="s">
        <v>680</v>
      </c>
    </row>
    <row r="62" spans="1:7" x14ac:dyDescent="0.25">
      <c r="A62" s="18">
        <v>202420</v>
      </c>
      <c r="B62" s="18" t="s">
        <v>670</v>
      </c>
      <c r="C62" s="18" t="s">
        <v>476</v>
      </c>
      <c r="D62" s="18" t="s">
        <v>671</v>
      </c>
      <c r="E62" s="18" t="s">
        <v>205</v>
      </c>
    </row>
    <row r="63" spans="1:7" x14ac:dyDescent="0.25">
      <c r="A63">
        <v>202421</v>
      </c>
      <c r="B63" s="18" t="s">
        <v>605</v>
      </c>
      <c r="C63" s="18" t="s">
        <v>606</v>
      </c>
      <c r="D63" s="18" t="s">
        <v>607</v>
      </c>
      <c r="E63" s="18" t="s">
        <v>204</v>
      </c>
      <c r="F63" s="18"/>
      <c r="G63" s="18" t="s">
        <v>680</v>
      </c>
    </row>
    <row r="64" spans="1:7" x14ac:dyDescent="0.25">
      <c r="A64" s="18">
        <v>202421</v>
      </c>
      <c r="B64" s="18" t="s">
        <v>670</v>
      </c>
      <c r="C64" s="18" t="s">
        <v>476</v>
      </c>
      <c r="D64" s="18" t="s">
        <v>671</v>
      </c>
      <c r="E64" s="18" t="s">
        <v>205</v>
      </c>
      <c r="F64" s="18"/>
      <c r="G64" s="18"/>
    </row>
    <row r="65" spans="1:7" x14ac:dyDescent="0.25">
      <c r="A65" s="18">
        <v>202421</v>
      </c>
      <c r="F65" s="18" t="s">
        <v>672</v>
      </c>
      <c r="G65" s="18" t="s">
        <v>667</v>
      </c>
    </row>
    <row r="66" spans="1:7" x14ac:dyDescent="0.25">
      <c r="A66">
        <v>202422</v>
      </c>
      <c r="F66" s="19" t="s">
        <v>705</v>
      </c>
      <c r="G66" t="s">
        <v>743</v>
      </c>
    </row>
    <row r="67" spans="1:7" x14ac:dyDescent="0.25">
      <c r="A67" s="19">
        <v>202422</v>
      </c>
      <c r="F67" s="19" t="s">
        <v>700</v>
      </c>
      <c r="G67" t="s">
        <v>701</v>
      </c>
    </row>
    <row r="68" spans="1:7" x14ac:dyDescent="0.25">
      <c r="A68" s="19">
        <v>202422</v>
      </c>
      <c r="F68" s="19" t="s">
        <v>706</v>
      </c>
      <c r="G68" t="s">
        <v>718</v>
      </c>
    </row>
    <row r="69" spans="1:7" x14ac:dyDescent="0.25">
      <c r="A69">
        <v>202422</v>
      </c>
      <c r="F69" s="19" t="s">
        <v>707</v>
      </c>
      <c r="G69" s="19" t="s">
        <v>731</v>
      </c>
    </row>
    <row r="70" spans="1:7" x14ac:dyDescent="0.25">
      <c r="A70">
        <v>202423</v>
      </c>
      <c r="F70" s="19" t="s">
        <v>700</v>
      </c>
      <c r="G70" s="19" t="s">
        <v>701</v>
      </c>
    </row>
    <row r="71" spans="1:7" x14ac:dyDescent="0.25">
      <c r="A71">
        <v>202423</v>
      </c>
      <c r="F71" s="19" t="s">
        <v>707</v>
      </c>
      <c r="G71" t="s">
        <v>731</v>
      </c>
    </row>
    <row r="72" spans="1:7" x14ac:dyDescent="0.25">
      <c r="A72">
        <v>202423</v>
      </c>
      <c r="F72" s="19" t="s">
        <v>705</v>
      </c>
      <c r="G72" t="s">
        <v>743</v>
      </c>
    </row>
    <row r="73" spans="1:7" x14ac:dyDescent="0.25">
      <c r="A73">
        <v>202423</v>
      </c>
      <c r="F73" s="19" t="s">
        <v>706</v>
      </c>
      <c r="G73" t="s">
        <v>718</v>
      </c>
    </row>
    <row r="74" spans="1:7" x14ac:dyDescent="0.25">
      <c r="A74">
        <v>202424</v>
      </c>
      <c r="F74" s="19" t="s">
        <v>706</v>
      </c>
      <c r="G74" s="19" t="s">
        <v>718</v>
      </c>
    </row>
    <row r="75" spans="1:7" x14ac:dyDescent="0.25">
      <c r="A75">
        <v>202424</v>
      </c>
      <c r="F75" s="19" t="s">
        <v>707</v>
      </c>
      <c r="G75" t="s">
        <v>731</v>
      </c>
    </row>
    <row r="76" spans="1:7" x14ac:dyDescent="0.25">
      <c r="A76" s="19">
        <v>202424</v>
      </c>
      <c r="F76" s="19" t="s">
        <v>705</v>
      </c>
      <c r="G76" t="s">
        <v>743</v>
      </c>
    </row>
    <row r="77" spans="1:7" x14ac:dyDescent="0.25">
      <c r="A77" s="19">
        <v>202424</v>
      </c>
      <c r="F77" s="19" t="s">
        <v>700</v>
      </c>
      <c r="G77" s="19" t="s">
        <v>701</v>
      </c>
    </row>
    <row r="78" spans="1:7" x14ac:dyDescent="0.25">
      <c r="A78">
        <v>202425</v>
      </c>
      <c r="F78" s="19" t="s">
        <v>707</v>
      </c>
      <c r="G78" s="19" t="s">
        <v>731</v>
      </c>
    </row>
    <row r="79" spans="1:7" x14ac:dyDescent="0.25">
      <c r="A79">
        <v>202425</v>
      </c>
      <c r="F79" s="19" t="s">
        <v>706</v>
      </c>
      <c r="G79" s="19" t="s">
        <v>718</v>
      </c>
    </row>
    <row r="80" spans="1:7" x14ac:dyDescent="0.25">
      <c r="A80">
        <v>202425</v>
      </c>
      <c r="F80" s="19" t="s">
        <v>705</v>
      </c>
      <c r="G80" t="s">
        <v>743</v>
      </c>
    </row>
    <row r="81" spans="1:7" x14ac:dyDescent="0.25">
      <c r="A81" s="19">
        <v>202425</v>
      </c>
      <c r="F81" s="19" t="s">
        <v>700</v>
      </c>
      <c r="G81" s="19" t="s">
        <v>701</v>
      </c>
    </row>
    <row r="82" spans="1:7" x14ac:dyDescent="0.25">
      <c r="A82">
        <v>202426</v>
      </c>
      <c r="F82" s="19" t="s">
        <v>705</v>
      </c>
      <c r="G82" s="19" t="s">
        <v>743</v>
      </c>
    </row>
    <row r="83" spans="1:7" x14ac:dyDescent="0.25">
      <c r="A83">
        <v>202426</v>
      </c>
      <c r="B83" s="19" t="s">
        <v>475</v>
      </c>
      <c r="C83" s="19" t="s">
        <v>476</v>
      </c>
      <c r="D83" s="19" t="s">
        <v>477</v>
      </c>
      <c r="E83" s="19" t="s">
        <v>205</v>
      </c>
      <c r="F83" s="19"/>
      <c r="G83" s="19" t="s">
        <v>549</v>
      </c>
    </row>
    <row r="84" spans="1:7" x14ac:dyDescent="0.25">
      <c r="A84">
        <v>202426</v>
      </c>
      <c r="F84" s="19" t="s">
        <v>706</v>
      </c>
      <c r="G84" s="19" t="s">
        <v>718</v>
      </c>
    </row>
    <row r="85" spans="1:7" x14ac:dyDescent="0.25">
      <c r="A85">
        <v>202426</v>
      </c>
      <c r="B85" t="s">
        <v>757</v>
      </c>
      <c r="C85" t="s">
        <v>408</v>
      </c>
      <c r="D85" t="s">
        <v>758</v>
      </c>
      <c r="E85" s="19" t="s">
        <v>204</v>
      </c>
      <c r="G85" s="3" t="s">
        <v>964</v>
      </c>
    </row>
    <row r="86" spans="1:7" x14ac:dyDescent="0.25">
      <c r="A86">
        <v>202427</v>
      </c>
      <c r="B86" t="s">
        <v>774</v>
      </c>
      <c r="C86" t="s">
        <v>775</v>
      </c>
      <c r="D86" t="s">
        <v>776</v>
      </c>
      <c r="E86" t="s">
        <v>205</v>
      </c>
      <c r="G86" t="s">
        <v>801</v>
      </c>
    </row>
    <row r="87" spans="1:7" x14ac:dyDescent="0.25">
      <c r="A87">
        <v>202427</v>
      </c>
      <c r="F87" s="19" t="s">
        <v>777</v>
      </c>
      <c r="G87" t="s">
        <v>788</v>
      </c>
    </row>
    <row r="88" spans="1:7" x14ac:dyDescent="0.25">
      <c r="A88">
        <v>202427</v>
      </c>
      <c r="F88" s="19" t="s">
        <v>769</v>
      </c>
      <c r="G88" t="s">
        <v>770</v>
      </c>
    </row>
    <row r="89" spans="1:7" x14ac:dyDescent="0.25">
      <c r="A89">
        <v>202428</v>
      </c>
      <c r="B89" s="19" t="s">
        <v>774</v>
      </c>
      <c r="C89" s="19" t="s">
        <v>775</v>
      </c>
      <c r="D89" s="19" t="s">
        <v>776</v>
      </c>
      <c r="E89" s="19" t="s">
        <v>205</v>
      </c>
      <c r="G89" t="s">
        <v>801</v>
      </c>
    </row>
    <row r="90" spans="1:7" x14ac:dyDescent="0.25">
      <c r="A90">
        <v>202428</v>
      </c>
      <c r="F90" s="19" t="s">
        <v>777</v>
      </c>
      <c r="G90" t="s">
        <v>788</v>
      </c>
    </row>
    <row r="91" spans="1:7" x14ac:dyDescent="0.25">
      <c r="A91">
        <v>202428</v>
      </c>
      <c r="F91" s="19" t="s">
        <v>769</v>
      </c>
      <c r="G91" s="19" t="s">
        <v>770</v>
      </c>
    </row>
    <row r="92" spans="1:7" x14ac:dyDescent="0.25">
      <c r="A92" s="19">
        <v>202428</v>
      </c>
      <c r="B92" s="19" t="s">
        <v>403</v>
      </c>
      <c r="C92" s="19" t="s">
        <v>404</v>
      </c>
      <c r="D92" s="19" t="s">
        <v>405</v>
      </c>
      <c r="E92" s="19" t="s">
        <v>204</v>
      </c>
      <c r="F92" s="19"/>
      <c r="G92" s="19" t="s">
        <v>544</v>
      </c>
    </row>
    <row r="93" spans="1:7" x14ac:dyDescent="0.25">
      <c r="A93">
        <v>202429</v>
      </c>
      <c r="B93" s="19" t="s">
        <v>774</v>
      </c>
      <c r="C93" s="19" t="s">
        <v>775</v>
      </c>
      <c r="D93" s="19" t="s">
        <v>776</v>
      </c>
      <c r="E93" s="19" t="s">
        <v>205</v>
      </c>
      <c r="G93" t="s">
        <v>801</v>
      </c>
    </row>
    <row r="94" spans="1:7" x14ac:dyDescent="0.25">
      <c r="A94" s="19">
        <v>202429</v>
      </c>
      <c r="F94" s="19" t="s">
        <v>777</v>
      </c>
      <c r="G94" s="19" t="s">
        <v>788</v>
      </c>
    </row>
    <row r="95" spans="1:7" x14ac:dyDescent="0.25">
      <c r="A95" s="19">
        <v>202429</v>
      </c>
      <c r="F95" s="19" t="s">
        <v>769</v>
      </c>
      <c r="G95" s="19" t="s">
        <v>770</v>
      </c>
    </row>
    <row r="96" spans="1:7" x14ac:dyDescent="0.25">
      <c r="A96" s="19">
        <v>202429</v>
      </c>
      <c r="F96" s="19" t="s">
        <v>806</v>
      </c>
    </row>
    <row r="97" spans="1:7" x14ac:dyDescent="0.25">
      <c r="A97">
        <v>202430</v>
      </c>
      <c r="B97" s="20" t="s">
        <v>409</v>
      </c>
      <c r="C97" s="20" t="s">
        <v>410</v>
      </c>
      <c r="D97" s="20" t="s">
        <v>447</v>
      </c>
      <c r="E97" s="20" t="s">
        <v>204</v>
      </c>
      <c r="F97" s="20"/>
      <c r="G97" s="3" t="s">
        <v>485</v>
      </c>
    </row>
    <row r="98" spans="1:7" x14ac:dyDescent="0.25">
      <c r="A98" s="20">
        <v>202430</v>
      </c>
      <c r="B98" t="s">
        <v>820</v>
      </c>
      <c r="C98" t="s">
        <v>404</v>
      </c>
      <c r="D98" t="s">
        <v>821</v>
      </c>
      <c r="E98" s="20" t="s">
        <v>204</v>
      </c>
    </row>
    <row r="99" spans="1:7" x14ac:dyDescent="0.25">
      <c r="A99" s="20">
        <v>202431</v>
      </c>
      <c r="B99" t="s">
        <v>579</v>
      </c>
      <c r="C99" t="s">
        <v>271</v>
      </c>
      <c r="D99" t="s">
        <v>580</v>
      </c>
      <c r="E99" s="20" t="s">
        <v>205</v>
      </c>
      <c r="G99" s="47" t="s">
        <v>581</v>
      </c>
    </row>
    <row r="100" spans="1:7" x14ac:dyDescent="0.25">
      <c r="A100" s="20">
        <v>202431</v>
      </c>
      <c r="B100" t="s">
        <v>829</v>
      </c>
      <c r="C100" t="s">
        <v>830</v>
      </c>
      <c r="D100" t="s">
        <v>831</v>
      </c>
      <c r="E100" s="20" t="s">
        <v>204</v>
      </c>
      <c r="G100" t="s">
        <v>832</v>
      </c>
    </row>
    <row r="101" spans="1:7" x14ac:dyDescent="0.25">
      <c r="A101">
        <v>202432</v>
      </c>
      <c r="B101" s="20" t="s">
        <v>367</v>
      </c>
      <c r="C101" s="20" t="s">
        <v>368</v>
      </c>
      <c r="D101" s="20" t="s">
        <v>369</v>
      </c>
      <c r="E101" s="20" t="s">
        <v>205</v>
      </c>
      <c r="F101" s="20"/>
      <c r="G101" s="20" t="s">
        <v>548</v>
      </c>
    </row>
    <row r="102" spans="1:7" x14ac:dyDescent="0.25">
      <c r="A102" s="20">
        <v>202432</v>
      </c>
      <c r="B102" s="20" t="s">
        <v>475</v>
      </c>
      <c r="C102" s="20" t="s">
        <v>476</v>
      </c>
      <c r="D102" s="20" t="s">
        <v>477</v>
      </c>
      <c r="E102" s="20" t="s">
        <v>205</v>
      </c>
      <c r="F102" s="20"/>
      <c r="G102" s="20" t="s">
        <v>549</v>
      </c>
    </row>
    <row r="103" spans="1:7" x14ac:dyDescent="0.25">
      <c r="A103" s="20">
        <v>202432</v>
      </c>
      <c r="F103" s="20" t="s">
        <v>496</v>
      </c>
      <c r="G103" s="20" t="s">
        <v>497</v>
      </c>
    </row>
    <row r="104" spans="1:7" x14ac:dyDescent="0.25">
      <c r="A104">
        <v>202433</v>
      </c>
      <c r="B104" s="20" t="s">
        <v>475</v>
      </c>
      <c r="C104" s="20" t="s">
        <v>476</v>
      </c>
      <c r="D104" s="20" t="s">
        <v>477</v>
      </c>
      <c r="E104" s="20" t="s">
        <v>205</v>
      </c>
      <c r="F104" s="20"/>
      <c r="G104" s="20" t="s">
        <v>549</v>
      </c>
    </row>
    <row r="105" spans="1:7" x14ac:dyDescent="0.25">
      <c r="A105">
        <v>202433</v>
      </c>
      <c r="B105" s="20" t="s">
        <v>367</v>
      </c>
      <c r="C105" s="20" t="s">
        <v>368</v>
      </c>
      <c r="D105" s="20" t="s">
        <v>369</v>
      </c>
      <c r="E105" s="20" t="s">
        <v>205</v>
      </c>
      <c r="F105" s="20"/>
      <c r="G105" s="20" t="s">
        <v>548</v>
      </c>
    </row>
    <row r="106" spans="1:7" x14ac:dyDescent="0.25">
      <c r="A106" s="20">
        <v>202433</v>
      </c>
      <c r="F106" s="20" t="s">
        <v>496</v>
      </c>
      <c r="G106" s="20" t="s">
        <v>497</v>
      </c>
    </row>
    <row r="107" spans="1:7" x14ac:dyDescent="0.25">
      <c r="A107">
        <v>202434</v>
      </c>
      <c r="B107" s="20" t="s">
        <v>475</v>
      </c>
      <c r="C107" s="20" t="s">
        <v>476</v>
      </c>
      <c r="D107" s="20" t="s">
        <v>477</v>
      </c>
      <c r="E107" s="20" t="s">
        <v>205</v>
      </c>
      <c r="F107" s="20"/>
      <c r="G107" s="20" t="s">
        <v>549</v>
      </c>
    </row>
    <row r="108" spans="1:7" x14ac:dyDescent="0.25">
      <c r="A108" s="20">
        <v>202434</v>
      </c>
      <c r="F108" s="20" t="s">
        <v>496</v>
      </c>
      <c r="G108" s="20" t="s">
        <v>497</v>
      </c>
    </row>
    <row r="109" spans="1:7" x14ac:dyDescent="0.25">
      <c r="A109" s="20">
        <v>202434</v>
      </c>
      <c r="F109" s="20" t="s">
        <v>706</v>
      </c>
      <c r="G109" s="20" t="s">
        <v>718</v>
      </c>
    </row>
    <row r="110" spans="1:7" x14ac:dyDescent="0.25">
      <c r="A110">
        <v>202435</v>
      </c>
      <c r="F110" s="20" t="s">
        <v>496</v>
      </c>
      <c r="G110" s="20" t="s">
        <v>497</v>
      </c>
    </row>
    <row r="111" spans="1:7" x14ac:dyDescent="0.25">
      <c r="A111" s="20">
        <v>202435</v>
      </c>
      <c r="B111" s="20" t="s">
        <v>475</v>
      </c>
      <c r="C111" s="20" t="s">
        <v>476</v>
      </c>
      <c r="D111" s="20" t="s">
        <v>477</v>
      </c>
      <c r="E111" s="20" t="s">
        <v>205</v>
      </c>
      <c r="F111" s="20"/>
      <c r="G111" s="20" t="s">
        <v>549</v>
      </c>
    </row>
    <row r="112" spans="1:7" x14ac:dyDescent="0.25">
      <c r="A112" s="20">
        <v>202435</v>
      </c>
      <c r="F112" s="20" t="s">
        <v>706</v>
      </c>
      <c r="G112" s="20" t="s">
        <v>718</v>
      </c>
    </row>
    <row r="113" spans="1:7" x14ac:dyDescent="0.25">
      <c r="A113">
        <v>202436</v>
      </c>
      <c r="B113" s="20" t="s">
        <v>475</v>
      </c>
      <c r="C113" s="20" t="s">
        <v>476</v>
      </c>
      <c r="D113" s="20" t="s">
        <v>477</v>
      </c>
      <c r="E113" s="20" t="s">
        <v>205</v>
      </c>
      <c r="F113" s="20"/>
      <c r="G113" s="20" t="s">
        <v>549</v>
      </c>
    </row>
    <row r="114" spans="1:7" x14ac:dyDescent="0.25">
      <c r="A114">
        <v>202436</v>
      </c>
      <c r="B114" s="20" t="s">
        <v>409</v>
      </c>
      <c r="C114" s="20" t="s">
        <v>410</v>
      </c>
      <c r="D114" s="20" t="s">
        <v>447</v>
      </c>
      <c r="E114" s="20" t="s">
        <v>204</v>
      </c>
      <c r="F114" s="20"/>
      <c r="G114" s="3" t="s">
        <v>485</v>
      </c>
    </row>
    <row r="115" spans="1:7" x14ac:dyDescent="0.25">
      <c r="A115">
        <v>202436</v>
      </c>
      <c r="F115" s="20" t="s">
        <v>496</v>
      </c>
      <c r="G115" s="20" t="s">
        <v>497</v>
      </c>
    </row>
    <row r="116" spans="1:7" x14ac:dyDescent="0.25">
      <c r="A116">
        <v>202437</v>
      </c>
      <c r="B116" s="20" t="s">
        <v>409</v>
      </c>
      <c r="C116" s="20" t="s">
        <v>410</v>
      </c>
      <c r="D116" s="20" t="s">
        <v>447</v>
      </c>
      <c r="E116" s="20" t="s">
        <v>204</v>
      </c>
      <c r="F116" s="20"/>
      <c r="G116" s="3" t="s">
        <v>485</v>
      </c>
    </row>
    <row r="117" spans="1:7" x14ac:dyDescent="0.25">
      <c r="A117" s="20">
        <v>202437</v>
      </c>
      <c r="B117" s="20" t="s">
        <v>475</v>
      </c>
      <c r="C117" s="20" t="s">
        <v>476</v>
      </c>
      <c r="D117" s="20" t="s">
        <v>477</v>
      </c>
      <c r="E117" s="20" t="s">
        <v>205</v>
      </c>
      <c r="F117" s="20"/>
      <c r="G117" s="20" t="s">
        <v>549</v>
      </c>
    </row>
    <row r="118" spans="1:7" x14ac:dyDescent="0.25">
      <c r="A118" s="20">
        <v>202437</v>
      </c>
      <c r="F118" s="20" t="s">
        <v>496</v>
      </c>
      <c r="G118" s="20" t="s">
        <v>497</v>
      </c>
    </row>
    <row r="119" spans="1:7" x14ac:dyDescent="0.25">
      <c r="A119">
        <v>202438</v>
      </c>
      <c r="B119" t="s">
        <v>893</v>
      </c>
      <c r="C119" t="s">
        <v>894</v>
      </c>
      <c r="D119" t="s">
        <v>895</v>
      </c>
      <c r="E119" t="s">
        <v>204</v>
      </c>
      <c r="G119" t="s">
        <v>896</v>
      </c>
    </row>
    <row r="120" spans="1:7" x14ac:dyDescent="0.25">
      <c r="A120">
        <v>202438</v>
      </c>
      <c r="F120" t="s">
        <v>900</v>
      </c>
    </row>
    <row r="121" spans="1:7" x14ac:dyDescent="0.25">
      <c r="A121">
        <v>202439</v>
      </c>
      <c r="B121" t="s">
        <v>403</v>
      </c>
      <c r="C121" t="s">
        <v>404</v>
      </c>
      <c r="D121" t="s">
        <v>405</v>
      </c>
      <c r="E121" t="s">
        <v>204</v>
      </c>
      <c r="G121" t="s">
        <v>544</v>
      </c>
    </row>
    <row r="122" spans="1:7" x14ac:dyDescent="0.25">
      <c r="A122">
        <v>202440</v>
      </c>
      <c r="B122" s="21" t="s">
        <v>403</v>
      </c>
      <c r="C122" s="21" t="s">
        <v>404</v>
      </c>
      <c r="D122" s="21" t="s">
        <v>405</v>
      </c>
      <c r="E122" s="21" t="s">
        <v>204</v>
      </c>
      <c r="F122" s="21"/>
      <c r="G122" s="21" t="s">
        <v>544</v>
      </c>
    </row>
    <row r="123" spans="1:7" x14ac:dyDescent="0.25">
      <c r="A123" s="21">
        <v>202440</v>
      </c>
      <c r="B123" t="s">
        <v>579</v>
      </c>
      <c r="C123" t="s">
        <v>271</v>
      </c>
      <c r="D123" t="s">
        <v>580</v>
      </c>
      <c r="E123" s="21" t="s">
        <v>205</v>
      </c>
      <c r="G123" t="s">
        <v>581</v>
      </c>
    </row>
    <row r="124" spans="1:7" x14ac:dyDescent="0.25">
      <c r="A124" s="21">
        <v>202440</v>
      </c>
      <c r="B124" t="s">
        <v>820</v>
      </c>
      <c r="C124" t="s">
        <v>404</v>
      </c>
      <c r="D124" t="s">
        <v>821</v>
      </c>
      <c r="E124" s="21" t="s">
        <v>204</v>
      </c>
    </row>
    <row r="125" spans="1:7" x14ac:dyDescent="0.25">
      <c r="A125">
        <v>202441</v>
      </c>
      <c r="B125" s="23" t="s">
        <v>820</v>
      </c>
      <c r="C125" s="23" t="s">
        <v>404</v>
      </c>
      <c r="D125" s="23" t="s">
        <v>821</v>
      </c>
      <c r="E125" s="23" t="s">
        <v>204</v>
      </c>
    </row>
    <row r="126" spans="1:7" x14ac:dyDescent="0.25">
      <c r="A126" s="23">
        <v>202441</v>
      </c>
      <c r="B126" s="23" t="s">
        <v>579</v>
      </c>
      <c r="C126" s="23" t="s">
        <v>271</v>
      </c>
      <c r="D126" s="23" t="s">
        <v>580</v>
      </c>
      <c r="E126" s="23" t="s">
        <v>205</v>
      </c>
      <c r="F126" s="23"/>
      <c r="G126" s="23" t="s">
        <v>581</v>
      </c>
    </row>
    <row r="127" spans="1:7" x14ac:dyDescent="0.25">
      <c r="A127" s="23">
        <v>202441</v>
      </c>
      <c r="B127" s="23" t="s">
        <v>403</v>
      </c>
      <c r="C127" s="23" t="s">
        <v>404</v>
      </c>
      <c r="D127" s="23" t="s">
        <v>405</v>
      </c>
      <c r="E127" s="23" t="s">
        <v>204</v>
      </c>
      <c r="F127" s="23"/>
      <c r="G127" s="23" t="s">
        <v>544</v>
      </c>
    </row>
    <row r="128" spans="1:7" x14ac:dyDescent="0.25">
      <c r="A128">
        <v>202442</v>
      </c>
      <c r="B128" t="s">
        <v>757</v>
      </c>
      <c r="C128" t="s">
        <v>408</v>
      </c>
      <c r="D128" t="s">
        <v>758</v>
      </c>
      <c r="E128" s="23" t="s">
        <v>204</v>
      </c>
      <c r="G128" s="3" t="s">
        <v>964</v>
      </c>
    </row>
    <row r="129" spans="1:7" x14ac:dyDescent="0.25">
      <c r="A129" s="23">
        <v>202442</v>
      </c>
      <c r="B129" s="23" t="s">
        <v>367</v>
      </c>
      <c r="C129" s="23" t="s">
        <v>368</v>
      </c>
      <c r="D129" s="23" t="s">
        <v>369</v>
      </c>
      <c r="E129" s="23" t="s">
        <v>205</v>
      </c>
      <c r="F129" s="23"/>
      <c r="G129" s="23" t="s">
        <v>548</v>
      </c>
    </row>
    <row r="130" spans="1:7" x14ac:dyDescent="0.25">
      <c r="A130" s="23">
        <v>202442</v>
      </c>
      <c r="B130" t="s">
        <v>941</v>
      </c>
      <c r="C130" t="s">
        <v>606</v>
      </c>
      <c r="D130" t="s">
        <v>942</v>
      </c>
      <c r="E130" s="23" t="s">
        <v>204</v>
      </c>
      <c r="G130" t="s">
        <v>943</v>
      </c>
    </row>
    <row r="131" spans="1:7" x14ac:dyDescent="0.25">
      <c r="A131">
        <v>202443</v>
      </c>
      <c r="B131" s="23" t="s">
        <v>941</v>
      </c>
      <c r="C131" s="23" t="s">
        <v>606</v>
      </c>
      <c r="D131" s="23" t="s">
        <v>942</v>
      </c>
      <c r="E131" s="23" t="s">
        <v>204</v>
      </c>
      <c r="F131" s="23"/>
      <c r="G131" s="23" t="s">
        <v>943</v>
      </c>
    </row>
    <row r="132" spans="1:7" x14ac:dyDescent="0.25">
      <c r="A132" s="23">
        <v>202443</v>
      </c>
      <c r="B132" s="23" t="s">
        <v>367</v>
      </c>
      <c r="C132" s="23" t="s">
        <v>368</v>
      </c>
      <c r="D132" s="23" t="s">
        <v>369</v>
      </c>
      <c r="E132" s="23" t="s">
        <v>205</v>
      </c>
      <c r="F132" s="23"/>
      <c r="G132" s="23" t="s">
        <v>548</v>
      </c>
    </row>
    <row r="133" spans="1:7" x14ac:dyDescent="0.25">
      <c r="A133" s="23">
        <v>202443</v>
      </c>
      <c r="B133" s="23" t="s">
        <v>403</v>
      </c>
      <c r="C133" s="23" t="s">
        <v>404</v>
      </c>
      <c r="D133" s="23" t="s">
        <v>405</v>
      </c>
      <c r="E133" s="23" t="s">
        <v>204</v>
      </c>
      <c r="F133" s="23"/>
      <c r="G133" s="23" t="s">
        <v>544</v>
      </c>
    </row>
    <row r="134" spans="1:7" x14ac:dyDescent="0.25">
      <c r="A134">
        <v>202444</v>
      </c>
      <c r="B134" s="23" t="s">
        <v>367</v>
      </c>
      <c r="C134" s="23" t="s">
        <v>368</v>
      </c>
      <c r="D134" s="23" t="s">
        <v>369</v>
      </c>
      <c r="E134" s="23" t="s">
        <v>205</v>
      </c>
      <c r="F134" s="23"/>
      <c r="G134" s="23" t="s">
        <v>548</v>
      </c>
    </row>
    <row r="135" spans="1:7" x14ac:dyDescent="0.25">
      <c r="A135" s="23">
        <v>202444</v>
      </c>
      <c r="B135" s="23" t="s">
        <v>757</v>
      </c>
      <c r="C135" s="23" t="s">
        <v>408</v>
      </c>
      <c r="D135" s="23" t="s">
        <v>758</v>
      </c>
      <c r="E135" s="23" t="s">
        <v>204</v>
      </c>
      <c r="F135" s="23"/>
      <c r="G135" s="3" t="s">
        <v>964</v>
      </c>
    </row>
    <row r="136" spans="1:7" x14ac:dyDescent="0.25">
      <c r="A136" s="23">
        <v>202444</v>
      </c>
      <c r="B136" s="23" t="s">
        <v>403</v>
      </c>
      <c r="C136" s="23" t="s">
        <v>404</v>
      </c>
      <c r="D136" s="23" t="s">
        <v>405</v>
      </c>
      <c r="E136" s="23" t="s">
        <v>204</v>
      </c>
      <c r="F136" s="23"/>
      <c r="G136" s="23" t="s">
        <v>544</v>
      </c>
    </row>
    <row r="137" spans="1:7" x14ac:dyDescent="0.25">
      <c r="A137">
        <v>202445</v>
      </c>
      <c r="B137" s="24" t="s">
        <v>757</v>
      </c>
      <c r="C137" s="24" t="s">
        <v>408</v>
      </c>
      <c r="D137" s="24" t="s">
        <v>758</v>
      </c>
      <c r="E137" s="24" t="s">
        <v>204</v>
      </c>
      <c r="G137" s="3" t="s">
        <v>964</v>
      </c>
    </row>
    <row r="138" spans="1:7" x14ac:dyDescent="0.25">
      <c r="A138" s="24">
        <v>202445</v>
      </c>
      <c r="B138" s="24" t="s">
        <v>403</v>
      </c>
      <c r="C138" s="24" t="s">
        <v>404</v>
      </c>
      <c r="D138" s="24" t="s">
        <v>405</v>
      </c>
      <c r="E138" s="24" t="s">
        <v>204</v>
      </c>
      <c r="F138" s="24"/>
      <c r="G138" s="24" t="s">
        <v>544</v>
      </c>
    </row>
    <row r="139" spans="1:7" x14ac:dyDescent="0.25">
      <c r="A139" s="24">
        <v>202445</v>
      </c>
      <c r="B139" s="24" t="s">
        <v>941</v>
      </c>
      <c r="C139" s="24" t="s">
        <v>606</v>
      </c>
      <c r="D139" s="24" t="s">
        <v>942</v>
      </c>
      <c r="E139" s="24" t="s">
        <v>204</v>
      </c>
      <c r="F139" s="24"/>
      <c r="G139" s="24" t="s">
        <v>943</v>
      </c>
    </row>
    <row r="140" spans="1:7" x14ac:dyDescent="0.25">
      <c r="A140">
        <v>202446</v>
      </c>
      <c r="B140" s="24" t="s">
        <v>409</v>
      </c>
      <c r="C140" s="24" t="s">
        <v>410</v>
      </c>
      <c r="D140" s="24" t="s">
        <v>447</v>
      </c>
      <c r="E140" s="24" t="s">
        <v>204</v>
      </c>
      <c r="F140" s="24"/>
      <c r="G140" s="3" t="s">
        <v>485</v>
      </c>
    </row>
    <row r="141" spans="1:7" x14ac:dyDescent="0.25">
      <c r="A141" s="24">
        <v>202446</v>
      </c>
      <c r="B141" s="24" t="s">
        <v>403</v>
      </c>
      <c r="C141" s="24" t="s">
        <v>404</v>
      </c>
      <c r="D141" s="24" t="s">
        <v>405</v>
      </c>
      <c r="E141" s="24" t="s">
        <v>204</v>
      </c>
      <c r="F141" s="24"/>
      <c r="G141" s="24" t="s">
        <v>544</v>
      </c>
    </row>
    <row r="142" spans="1:7" x14ac:dyDescent="0.25">
      <c r="A142" s="24">
        <v>202447</v>
      </c>
      <c r="B142" t="s">
        <v>993</v>
      </c>
      <c r="C142" t="s">
        <v>994</v>
      </c>
      <c r="D142" t="s">
        <v>995</v>
      </c>
      <c r="E142" s="24" t="s">
        <v>204</v>
      </c>
      <c r="G142" t="s">
        <v>1004</v>
      </c>
    </row>
    <row r="143" spans="1:7" x14ac:dyDescent="0.25">
      <c r="A143" s="24">
        <v>202447</v>
      </c>
      <c r="B143" t="s">
        <v>365</v>
      </c>
      <c r="C143" s="24" t="s">
        <v>265</v>
      </c>
      <c r="D143" s="24" t="s">
        <v>366</v>
      </c>
      <c r="E143" s="24" t="s">
        <v>204</v>
      </c>
      <c r="F143" s="24"/>
      <c r="G143" s="3" t="s">
        <v>384</v>
      </c>
    </row>
    <row r="144" spans="1:7" x14ac:dyDescent="0.25">
      <c r="A144" s="24">
        <v>202447</v>
      </c>
      <c r="B144" s="24" t="s">
        <v>403</v>
      </c>
      <c r="C144" s="24" t="s">
        <v>404</v>
      </c>
      <c r="D144" s="24" t="s">
        <v>405</v>
      </c>
      <c r="E144" s="24" t="s">
        <v>204</v>
      </c>
      <c r="F144" s="24"/>
      <c r="G144" s="24" t="s">
        <v>544</v>
      </c>
    </row>
    <row r="145" spans="1:7" x14ac:dyDescent="0.25">
      <c r="A145">
        <v>202448</v>
      </c>
      <c r="B145" s="24" t="s">
        <v>365</v>
      </c>
      <c r="C145" s="24" t="s">
        <v>265</v>
      </c>
      <c r="D145" s="24" t="s">
        <v>366</v>
      </c>
      <c r="E145" s="24" t="s">
        <v>204</v>
      </c>
      <c r="F145" s="24"/>
      <c r="G145" s="3" t="s">
        <v>384</v>
      </c>
    </row>
    <row r="146" spans="1:7" x14ac:dyDescent="0.25">
      <c r="A146" s="24">
        <v>202448</v>
      </c>
      <c r="B146" s="24" t="s">
        <v>403</v>
      </c>
      <c r="C146" s="24" t="s">
        <v>404</v>
      </c>
      <c r="D146" s="24" t="s">
        <v>405</v>
      </c>
      <c r="E146" s="24" t="s">
        <v>204</v>
      </c>
      <c r="F146" s="24"/>
      <c r="G146" s="24" t="s">
        <v>544</v>
      </c>
    </row>
    <row r="147" spans="1:7" x14ac:dyDescent="0.25">
      <c r="A147" s="24">
        <v>202448</v>
      </c>
      <c r="B147" s="24" t="s">
        <v>993</v>
      </c>
      <c r="C147" s="24" t="s">
        <v>994</v>
      </c>
      <c r="D147" s="24" t="s">
        <v>995</v>
      </c>
      <c r="E147" s="24" t="s">
        <v>204</v>
      </c>
      <c r="G147" t="s">
        <v>1004</v>
      </c>
    </row>
    <row r="148" spans="1:7" x14ac:dyDescent="0.25">
      <c r="A148">
        <v>202449</v>
      </c>
      <c r="F148" t="s">
        <v>707</v>
      </c>
      <c r="G148" s="24" t="s">
        <v>731</v>
      </c>
    </row>
    <row r="149" spans="1:7" x14ac:dyDescent="0.25">
      <c r="A149">
        <v>202449</v>
      </c>
      <c r="B149" s="24" t="s">
        <v>893</v>
      </c>
      <c r="C149" s="24" t="s">
        <v>894</v>
      </c>
      <c r="D149" s="24" t="s">
        <v>895</v>
      </c>
      <c r="E149" s="24" t="s">
        <v>204</v>
      </c>
      <c r="F149" s="24"/>
      <c r="G149" s="24" t="s">
        <v>896</v>
      </c>
    </row>
    <row r="150" spans="1:7" x14ac:dyDescent="0.25">
      <c r="A150">
        <v>202449</v>
      </c>
      <c r="B150" t="s">
        <v>1014</v>
      </c>
      <c r="C150" t="s">
        <v>476</v>
      </c>
      <c r="D150" t="s">
        <v>942</v>
      </c>
      <c r="E150" s="24" t="s">
        <v>204</v>
      </c>
      <c r="G150" t="s">
        <v>1015</v>
      </c>
    </row>
    <row r="151" spans="1:7" x14ac:dyDescent="0.25">
      <c r="A151">
        <v>202450</v>
      </c>
      <c r="F151" t="s">
        <v>900</v>
      </c>
      <c r="G151" t="s">
        <v>1110</v>
      </c>
    </row>
    <row r="152" spans="1:7" x14ac:dyDescent="0.25">
      <c r="A152" s="24">
        <v>202450</v>
      </c>
      <c r="B152" s="24" t="s">
        <v>893</v>
      </c>
      <c r="C152" s="24" t="s">
        <v>894</v>
      </c>
      <c r="D152" s="24" t="s">
        <v>895</v>
      </c>
      <c r="E152" s="24" t="s">
        <v>204</v>
      </c>
      <c r="F152" s="24"/>
      <c r="G152" s="24" t="s">
        <v>896</v>
      </c>
    </row>
    <row r="153" spans="1:7" x14ac:dyDescent="0.25">
      <c r="A153" s="24">
        <v>202450</v>
      </c>
      <c r="B153" s="24" t="s">
        <v>1014</v>
      </c>
      <c r="C153" s="24" t="s">
        <v>476</v>
      </c>
      <c r="D153" s="24" t="s">
        <v>942</v>
      </c>
      <c r="E153" s="24" t="s">
        <v>204</v>
      </c>
      <c r="F153" s="24"/>
      <c r="G153" s="24" t="s">
        <v>1015</v>
      </c>
    </row>
    <row r="154" spans="1:7" x14ac:dyDescent="0.25">
      <c r="A154">
        <v>202451</v>
      </c>
      <c r="B154" s="24" t="s">
        <v>409</v>
      </c>
      <c r="C154" s="24" t="s">
        <v>410</v>
      </c>
      <c r="D154" s="24" t="s">
        <v>447</v>
      </c>
      <c r="E154" s="24" t="s">
        <v>204</v>
      </c>
      <c r="F154" s="24"/>
      <c r="G154" s="3" t="s">
        <v>485</v>
      </c>
    </row>
    <row r="155" spans="1:7" x14ac:dyDescent="0.25">
      <c r="A155">
        <v>202451</v>
      </c>
      <c r="B155" s="24" t="s">
        <v>820</v>
      </c>
      <c r="C155" s="24" t="s">
        <v>404</v>
      </c>
      <c r="D155" s="24" t="s">
        <v>821</v>
      </c>
      <c r="E155" s="24" t="s">
        <v>204</v>
      </c>
      <c r="F155" s="24"/>
    </row>
    <row r="156" spans="1:7" x14ac:dyDescent="0.25">
      <c r="A156">
        <v>202452</v>
      </c>
      <c r="F156" t="s">
        <v>624</v>
      </c>
      <c r="G156" t="s">
        <v>625</v>
      </c>
    </row>
    <row r="157" spans="1:7" x14ac:dyDescent="0.25">
      <c r="A157">
        <v>202453</v>
      </c>
      <c r="B157" t="s">
        <v>594</v>
      </c>
      <c r="C157" t="s">
        <v>595</v>
      </c>
      <c r="D157" t="s">
        <v>596</v>
      </c>
      <c r="E157" s="25" t="s">
        <v>204</v>
      </c>
      <c r="G157" s="25" t="s">
        <v>597</v>
      </c>
    </row>
    <row r="158" spans="1:7" x14ac:dyDescent="0.25">
      <c r="A158">
        <v>202453</v>
      </c>
      <c r="B158" s="25" t="s">
        <v>605</v>
      </c>
      <c r="C158" s="25" t="s">
        <v>606</v>
      </c>
      <c r="D158" s="25" t="s">
        <v>607</v>
      </c>
      <c r="E158" s="25" t="s">
        <v>204</v>
      </c>
      <c r="F158" s="25"/>
      <c r="G158" s="25" t="s">
        <v>680</v>
      </c>
    </row>
    <row r="159" spans="1:7" x14ac:dyDescent="0.25">
      <c r="A159" s="25">
        <v>202453</v>
      </c>
      <c r="B159" s="25" t="s">
        <v>670</v>
      </c>
      <c r="C159" s="25" t="s">
        <v>476</v>
      </c>
      <c r="D159" s="25" t="s">
        <v>671</v>
      </c>
      <c r="E159" s="25" t="s">
        <v>205</v>
      </c>
      <c r="F159" s="25"/>
      <c r="G159" s="25"/>
    </row>
    <row r="160" spans="1:7" x14ac:dyDescent="0.25">
      <c r="A160">
        <v>202454</v>
      </c>
      <c r="B160" s="25" t="s">
        <v>670</v>
      </c>
      <c r="C160" s="25" t="s">
        <v>476</v>
      </c>
      <c r="D160" s="25" t="s">
        <v>671</v>
      </c>
      <c r="E160" s="25" t="s">
        <v>205</v>
      </c>
    </row>
    <row r="161" spans="1:7" x14ac:dyDescent="0.25">
      <c r="A161" s="25">
        <v>202454</v>
      </c>
      <c r="B161" s="25" t="s">
        <v>594</v>
      </c>
      <c r="C161" s="25" t="s">
        <v>595</v>
      </c>
      <c r="D161" s="25" t="s">
        <v>596</v>
      </c>
      <c r="E161" s="25" t="s">
        <v>204</v>
      </c>
      <c r="F161" s="25"/>
      <c r="G161" s="25" t="s">
        <v>597</v>
      </c>
    </row>
    <row r="162" spans="1:7" x14ac:dyDescent="0.25">
      <c r="A162" s="25">
        <v>202454</v>
      </c>
      <c r="B162" s="25" t="s">
        <v>605</v>
      </c>
      <c r="C162" s="25" t="s">
        <v>606</v>
      </c>
      <c r="D162" s="25" t="s">
        <v>607</v>
      </c>
      <c r="E162" s="25" t="s">
        <v>204</v>
      </c>
      <c r="F162" s="25"/>
      <c r="G162" s="25" t="s">
        <v>680</v>
      </c>
    </row>
    <row r="163" spans="1:7" x14ac:dyDescent="0.25">
      <c r="A163">
        <v>202455</v>
      </c>
      <c r="B163" t="s">
        <v>475</v>
      </c>
      <c r="C163" t="s">
        <v>476</v>
      </c>
      <c r="D163" t="s">
        <v>477</v>
      </c>
      <c r="E163" s="25" t="s">
        <v>205</v>
      </c>
      <c r="G163" s="25" t="s">
        <v>549</v>
      </c>
    </row>
    <row r="164" spans="1:7" x14ac:dyDescent="0.25">
      <c r="A164">
        <v>202455</v>
      </c>
      <c r="B164" s="25" t="s">
        <v>893</v>
      </c>
      <c r="C164" s="25" t="s">
        <v>894</v>
      </c>
      <c r="D164" s="25" t="s">
        <v>895</v>
      </c>
      <c r="E164" s="25" t="s">
        <v>204</v>
      </c>
      <c r="F164" s="25"/>
      <c r="G164" s="25" t="s">
        <v>896</v>
      </c>
    </row>
    <row r="165" spans="1:7" x14ac:dyDescent="0.25">
      <c r="A165">
        <v>202455</v>
      </c>
      <c r="B165" s="25" t="s">
        <v>430</v>
      </c>
      <c r="C165" s="25" t="s">
        <v>410</v>
      </c>
      <c r="D165" s="25" t="s">
        <v>432</v>
      </c>
      <c r="E165" s="25" t="s">
        <v>204</v>
      </c>
      <c r="F165" s="25"/>
      <c r="G165" s="3" t="s">
        <v>437</v>
      </c>
    </row>
    <row r="166" spans="1:7" x14ac:dyDescent="0.25">
      <c r="A166">
        <v>202456</v>
      </c>
      <c r="B166" s="25" t="s">
        <v>579</v>
      </c>
      <c r="C166" s="25" t="s">
        <v>271</v>
      </c>
      <c r="D166" s="25" t="s">
        <v>580</v>
      </c>
      <c r="E166" s="25" t="s">
        <v>205</v>
      </c>
      <c r="F166" s="25"/>
      <c r="G166" s="25" t="s">
        <v>581</v>
      </c>
    </row>
    <row r="167" spans="1:7" x14ac:dyDescent="0.25">
      <c r="A167" s="25">
        <v>202456</v>
      </c>
      <c r="F167" t="s">
        <v>1181</v>
      </c>
      <c r="G167" t="s">
        <v>1182</v>
      </c>
    </row>
    <row r="168" spans="1:7" x14ac:dyDescent="0.25">
      <c r="A168" s="25">
        <v>202456</v>
      </c>
      <c r="F168" s="25" t="s">
        <v>705</v>
      </c>
    </row>
    <row r="169" spans="1:7" x14ac:dyDescent="0.25">
      <c r="A169">
        <v>202457</v>
      </c>
      <c r="B169" s="25" t="s">
        <v>829</v>
      </c>
      <c r="C169" s="25" t="s">
        <v>830</v>
      </c>
      <c r="D169" s="25" t="s">
        <v>831</v>
      </c>
      <c r="E169" s="25" t="s">
        <v>204</v>
      </c>
      <c r="F169" s="25"/>
      <c r="G169" s="25" t="s">
        <v>832</v>
      </c>
    </row>
    <row r="170" spans="1:7" x14ac:dyDescent="0.25">
      <c r="A170" s="25">
        <v>202457</v>
      </c>
      <c r="B170" s="25" t="s">
        <v>475</v>
      </c>
      <c r="C170" s="25" t="s">
        <v>476</v>
      </c>
      <c r="D170" s="25" t="s">
        <v>477</v>
      </c>
      <c r="E170" s="25" t="s">
        <v>205</v>
      </c>
      <c r="F170" s="25"/>
      <c r="G170" s="25" t="s">
        <v>549</v>
      </c>
    </row>
    <row r="171" spans="1:7" x14ac:dyDescent="0.25">
      <c r="A171" s="25">
        <v>202457</v>
      </c>
      <c r="B171" s="25" t="s">
        <v>403</v>
      </c>
      <c r="C171" s="25" t="s">
        <v>404</v>
      </c>
      <c r="D171" s="25" t="s">
        <v>405</v>
      </c>
      <c r="E171" s="25" t="s">
        <v>204</v>
      </c>
      <c r="F171" s="25"/>
      <c r="G171" s="25" t="s">
        <v>544</v>
      </c>
    </row>
    <row r="172" spans="1:7" x14ac:dyDescent="0.25">
      <c r="A172">
        <v>202458</v>
      </c>
      <c r="B172" s="25" t="s">
        <v>993</v>
      </c>
      <c r="C172" s="25" t="s">
        <v>994</v>
      </c>
      <c r="D172" s="25" t="s">
        <v>995</v>
      </c>
      <c r="E172" s="25" t="s">
        <v>204</v>
      </c>
      <c r="F172" s="25"/>
      <c r="G172" s="25" t="s">
        <v>1004</v>
      </c>
    </row>
    <row r="173" spans="1:7" x14ac:dyDescent="0.25">
      <c r="A173">
        <v>202458</v>
      </c>
      <c r="B173" s="25" t="s">
        <v>403</v>
      </c>
      <c r="C173" s="25" t="s">
        <v>404</v>
      </c>
      <c r="D173" s="25" t="s">
        <v>405</v>
      </c>
      <c r="E173" s="25" t="s">
        <v>204</v>
      </c>
      <c r="F173" s="25"/>
      <c r="G173" s="25" t="s">
        <v>544</v>
      </c>
    </row>
    <row r="174" spans="1:7" x14ac:dyDescent="0.25">
      <c r="A174">
        <v>202458</v>
      </c>
      <c r="F174" s="25" t="s">
        <v>707</v>
      </c>
      <c r="G174" s="25" t="s">
        <v>731</v>
      </c>
    </row>
    <row r="175" spans="1:7" x14ac:dyDescent="0.25">
      <c r="A175">
        <v>202459</v>
      </c>
      <c r="B175" s="25" t="s">
        <v>524</v>
      </c>
      <c r="C175" s="25" t="s">
        <v>525</v>
      </c>
      <c r="D175" s="25" t="s">
        <v>526</v>
      </c>
      <c r="E175" s="25" t="s">
        <v>205</v>
      </c>
      <c r="F175" s="25"/>
      <c r="G175" s="25" t="s">
        <v>527</v>
      </c>
    </row>
    <row r="176" spans="1:7" x14ac:dyDescent="0.25">
      <c r="A176" s="25">
        <v>202459</v>
      </c>
      <c r="B176" t="s">
        <v>1218</v>
      </c>
      <c r="C176" t="s">
        <v>1219</v>
      </c>
      <c r="D176" t="s">
        <v>1220</v>
      </c>
      <c r="E176" s="25" t="s">
        <v>205</v>
      </c>
      <c r="G176" t="s">
        <v>1226</v>
      </c>
    </row>
    <row r="177" spans="1:7" x14ac:dyDescent="0.25">
      <c r="A177" s="25">
        <v>202459</v>
      </c>
      <c r="B177" t="s">
        <v>445</v>
      </c>
      <c r="C177" t="s">
        <v>446</v>
      </c>
      <c r="D177" t="s">
        <v>448</v>
      </c>
      <c r="E177" s="25" t="s">
        <v>204</v>
      </c>
      <c r="G177" s="3" t="s">
        <v>480</v>
      </c>
    </row>
    <row r="178" spans="1:7" x14ac:dyDescent="0.25">
      <c r="A178">
        <v>202460</v>
      </c>
      <c r="B178" s="25" t="s">
        <v>524</v>
      </c>
      <c r="C178" s="25" t="s">
        <v>525</v>
      </c>
      <c r="D178" s="25" t="s">
        <v>526</v>
      </c>
      <c r="E178" s="25" t="s">
        <v>205</v>
      </c>
      <c r="F178" s="25"/>
      <c r="G178" s="25" t="s">
        <v>527</v>
      </c>
    </row>
    <row r="179" spans="1:7" x14ac:dyDescent="0.25">
      <c r="A179" s="25">
        <v>202460</v>
      </c>
      <c r="B179" s="25" t="s">
        <v>1218</v>
      </c>
      <c r="C179" s="25" t="s">
        <v>1219</v>
      </c>
      <c r="D179" s="25" t="s">
        <v>1220</v>
      </c>
      <c r="E179" s="25" t="s">
        <v>205</v>
      </c>
      <c r="F179" s="25"/>
      <c r="G179" s="25" t="s">
        <v>1226</v>
      </c>
    </row>
    <row r="180" spans="1:7" x14ac:dyDescent="0.25">
      <c r="A180" s="25">
        <v>202460</v>
      </c>
      <c r="B180" s="25" t="s">
        <v>445</v>
      </c>
      <c r="C180" s="25" t="s">
        <v>446</v>
      </c>
      <c r="D180" s="25" t="s">
        <v>448</v>
      </c>
      <c r="E180" s="25" t="s">
        <v>204</v>
      </c>
      <c r="F180" s="25"/>
      <c r="G180" s="3" t="s">
        <v>480</v>
      </c>
    </row>
    <row r="181" spans="1:7" x14ac:dyDescent="0.25">
      <c r="A181">
        <v>202461</v>
      </c>
      <c r="B181" s="25" t="s">
        <v>1218</v>
      </c>
      <c r="C181" s="25" t="s">
        <v>1219</v>
      </c>
      <c r="D181" s="25" t="s">
        <v>1220</v>
      </c>
      <c r="E181" s="25" t="s">
        <v>205</v>
      </c>
      <c r="F181" s="25"/>
      <c r="G181" s="25" t="s">
        <v>1226</v>
      </c>
    </row>
    <row r="182" spans="1:7" x14ac:dyDescent="0.25">
      <c r="A182" s="25">
        <v>202461</v>
      </c>
      <c r="B182" s="25" t="s">
        <v>524</v>
      </c>
      <c r="C182" s="25" t="s">
        <v>525</v>
      </c>
      <c r="D182" s="25" t="s">
        <v>526</v>
      </c>
      <c r="E182" s="25" t="s">
        <v>205</v>
      </c>
      <c r="F182" s="25"/>
      <c r="G182" s="25" t="s">
        <v>527</v>
      </c>
    </row>
    <row r="183" spans="1:7" x14ac:dyDescent="0.25">
      <c r="A183" s="25">
        <v>202461</v>
      </c>
      <c r="B183" s="25" t="s">
        <v>403</v>
      </c>
      <c r="C183" s="25" t="s">
        <v>404</v>
      </c>
      <c r="D183" s="25" t="s">
        <v>405</v>
      </c>
      <c r="E183" s="25" t="s">
        <v>204</v>
      </c>
      <c r="F183" s="25"/>
      <c r="G183" s="25" t="s">
        <v>544</v>
      </c>
    </row>
    <row r="184" spans="1:7" x14ac:dyDescent="0.25">
      <c r="A184">
        <v>202462</v>
      </c>
      <c r="B184" s="25" t="s">
        <v>1218</v>
      </c>
      <c r="C184" s="25" t="s">
        <v>1219</v>
      </c>
      <c r="D184" s="25" t="s">
        <v>1220</v>
      </c>
      <c r="E184" s="25" t="s">
        <v>205</v>
      </c>
      <c r="F184" s="25"/>
      <c r="G184" s="25" t="s">
        <v>1226</v>
      </c>
    </row>
    <row r="185" spans="1:7" x14ac:dyDescent="0.25">
      <c r="A185" s="25">
        <v>202462</v>
      </c>
      <c r="B185" s="25" t="s">
        <v>524</v>
      </c>
      <c r="C185" s="25" t="s">
        <v>525</v>
      </c>
      <c r="D185" s="25" t="s">
        <v>526</v>
      </c>
      <c r="E185" s="25" t="s">
        <v>205</v>
      </c>
      <c r="F185" s="25"/>
      <c r="G185" s="25" t="s">
        <v>527</v>
      </c>
    </row>
    <row r="186" spans="1:7" x14ac:dyDescent="0.25">
      <c r="A186" s="25">
        <v>202462</v>
      </c>
      <c r="B186" s="25" t="s">
        <v>403</v>
      </c>
      <c r="C186" s="25" t="s">
        <v>404</v>
      </c>
      <c r="D186" s="25" t="s">
        <v>405</v>
      </c>
      <c r="E186" s="25" t="s">
        <v>204</v>
      </c>
      <c r="F186" s="25"/>
      <c r="G186" s="25" t="s">
        <v>544</v>
      </c>
    </row>
    <row r="187" spans="1:7" x14ac:dyDescent="0.25">
      <c r="A187">
        <v>202463</v>
      </c>
      <c r="B187" s="25" t="s">
        <v>1218</v>
      </c>
      <c r="C187" s="25" t="s">
        <v>1219</v>
      </c>
      <c r="D187" s="25" t="s">
        <v>1220</v>
      </c>
      <c r="E187" s="25" t="s">
        <v>205</v>
      </c>
      <c r="F187" s="25"/>
      <c r="G187" s="25" t="s">
        <v>1226</v>
      </c>
    </row>
    <row r="188" spans="1:7" x14ac:dyDescent="0.25">
      <c r="A188" s="25">
        <v>202463</v>
      </c>
      <c r="B188" s="25" t="s">
        <v>524</v>
      </c>
      <c r="C188" s="25" t="s">
        <v>525</v>
      </c>
      <c r="D188" s="25" t="s">
        <v>526</v>
      </c>
      <c r="E188" s="25" t="s">
        <v>205</v>
      </c>
      <c r="F188" s="25"/>
      <c r="G188" s="25" t="s">
        <v>527</v>
      </c>
    </row>
    <row r="189" spans="1:7" x14ac:dyDescent="0.25">
      <c r="A189" s="25">
        <v>202463</v>
      </c>
      <c r="B189" s="25" t="s">
        <v>403</v>
      </c>
      <c r="C189" s="25" t="s">
        <v>404</v>
      </c>
      <c r="D189" s="25" t="s">
        <v>405</v>
      </c>
      <c r="E189" s="25" t="s">
        <v>204</v>
      </c>
      <c r="F189" s="25"/>
      <c r="G189" s="25" t="s">
        <v>544</v>
      </c>
    </row>
    <row r="190" spans="1:7" x14ac:dyDescent="0.25">
      <c r="A190">
        <v>202464</v>
      </c>
      <c r="B190" t="s">
        <v>1239</v>
      </c>
      <c r="C190" t="s">
        <v>1240</v>
      </c>
      <c r="D190" t="s">
        <v>377</v>
      </c>
      <c r="E190" s="25" t="s">
        <v>204</v>
      </c>
      <c r="G190" t="s">
        <v>1241</v>
      </c>
    </row>
    <row r="191" spans="1:7" x14ac:dyDescent="0.25">
      <c r="A191">
        <v>202465</v>
      </c>
      <c r="B191" s="25" t="s">
        <v>1239</v>
      </c>
      <c r="C191" s="25" t="s">
        <v>1240</v>
      </c>
      <c r="D191" s="25" t="s">
        <v>377</v>
      </c>
      <c r="E191" s="25" t="s">
        <v>204</v>
      </c>
      <c r="F191" s="25"/>
      <c r="G191" s="25" t="s">
        <v>1241</v>
      </c>
    </row>
    <row r="192" spans="1:7" x14ac:dyDescent="0.25">
      <c r="A192">
        <v>202466</v>
      </c>
      <c r="B192" s="25" t="s">
        <v>1239</v>
      </c>
      <c r="C192" s="25" t="s">
        <v>1240</v>
      </c>
      <c r="D192" s="25" t="s">
        <v>377</v>
      </c>
      <c r="E192" s="25" t="s">
        <v>204</v>
      </c>
      <c r="F192" s="25"/>
      <c r="G192" s="25" t="s">
        <v>1241</v>
      </c>
    </row>
    <row r="193" spans="1:7" x14ac:dyDescent="0.25">
      <c r="A193">
        <v>202467</v>
      </c>
      <c r="B193" t="s">
        <v>1250</v>
      </c>
      <c r="C193" t="s">
        <v>1251</v>
      </c>
      <c r="D193" t="s">
        <v>1252</v>
      </c>
      <c r="E193" s="25" t="s">
        <v>204</v>
      </c>
      <c r="G193" t="s">
        <v>1253</v>
      </c>
    </row>
    <row r="194" spans="1:7" x14ac:dyDescent="0.25">
      <c r="A194">
        <v>202468</v>
      </c>
      <c r="B194" s="25" t="s">
        <v>403</v>
      </c>
      <c r="C194" s="25" t="s">
        <v>404</v>
      </c>
      <c r="D194" s="25" t="s">
        <v>405</v>
      </c>
      <c r="E194" s="25" t="s">
        <v>204</v>
      </c>
      <c r="F194" s="25"/>
      <c r="G194" s="25" t="s">
        <v>544</v>
      </c>
    </row>
    <row r="195" spans="1:7" x14ac:dyDescent="0.25">
      <c r="A195" s="25">
        <v>202468</v>
      </c>
      <c r="B195" s="25" t="s">
        <v>533</v>
      </c>
      <c r="C195" s="25" t="s">
        <v>375</v>
      </c>
      <c r="D195" s="25" t="s">
        <v>534</v>
      </c>
      <c r="E195" s="25" t="s">
        <v>205</v>
      </c>
      <c r="F195" s="25"/>
      <c r="G195" s="25" t="s">
        <v>550</v>
      </c>
    </row>
    <row r="196" spans="1:7" x14ac:dyDescent="0.25">
      <c r="A196" s="25">
        <v>202468</v>
      </c>
      <c r="B196" t="s">
        <v>1261</v>
      </c>
      <c r="C196" t="s">
        <v>1262</v>
      </c>
      <c r="D196" t="s">
        <v>1263</v>
      </c>
      <c r="E196" s="25" t="s">
        <v>204</v>
      </c>
      <c r="G196" t="s">
        <v>1276</v>
      </c>
    </row>
    <row r="197" spans="1:7" x14ac:dyDescent="0.25">
      <c r="A197">
        <v>202469</v>
      </c>
      <c r="B197" s="25" t="s">
        <v>533</v>
      </c>
      <c r="C197" s="25" t="s">
        <v>375</v>
      </c>
      <c r="D197" s="25" t="s">
        <v>534</v>
      </c>
      <c r="E197" s="25" t="s">
        <v>205</v>
      </c>
      <c r="F197" s="25"/>
      <c r="G197" s="25" t="s">
        <v>550</v>
      </c>
    </row>
    <row r="198" spans="1:7" x14ac:dyDescent="0.25">
      <c r="A198">
        <v>202469</v>
      </c>
      <c r="B198" s="25" t="s">
        <v>1250</v>
      </c>
      <c r="C198" s="25" t="s">
        <v>1251</v>
      </c>
      <c r="D198" s="25" t="s">
        <v>1252</v>
      </c>
      <c r="E198" s="25" t="s">
        <v>204</v>
      </c>
      <c r="F198" s="25"/>
      <c r="G198" s="25" t="s">
        <v>1253</v>
      </c>
    </row>
    <row r="199" spans="1:7" x14ac:dyDescent="0.25">
      <c r="A199">
        <v>202469</v>
      </c>
      <c r="B199" s="25" t="s">
        <v>403</v>
      </c>
      <c r="C199" s="25" t="s">
        <v>404</v>
      </c>
      <c r="D199" s="25" t="s">
        <v>405</v>
      </c>
      <c r="E199" s="25" t="s">
        <v>204</v>
      </c>
      <c r="F199" s="25"/>
      <c r="G199" s="25" t="s">
        <v>544</v>
      </c>
    </row>
    <row r="200" spans="1:7" x14ac:dyDescent="0.25">
      <c r="A200">
        <v>202470</v>
      </c>
      <c r="B200" t="s">
        <v>1270</v>
      </c>
      <c r="C200" t="s">
        <v>446</v>
      </c>
      <c r="D200" t="s">
        <v>596</v>
      </c>
      <c r="E200" s="25" t="s">
        <v>204</v>
      </c>
      <c r="G200" t="s">
        <v>1271</v>
      </c>
    </row>
    <row r="201" spans="1:7" x14ac:dyDescent="0.25">
      <c r="A201" s="25">
        <v>202470</v>
      </c>
      <c r="B201" s="25" t="s">
        <v>1261</v>
      </c>
      <c r="C201" s="25" t="s">
        <v>1262</v>
      </c>
      <c r="D201" s="25" t="s">
        <v>1263</v>
      </c>
      <c r="E201" s="25" t="s">
        <v>204</v>
      </c>
      <c r="F201" s="25"/>
      <c r="G201" t="s">
        <v>1276</v>
      </c>
    </row>
    <row r="202" spans="1:7" x14ac:dyDescent="0.25">
      <c r="A202" s="25">
        <v>202470</v>
      </c>
      <c r="B202" s="25" t="s">
        <v>1250</v>
      </c>
      <c r="C202" s="25" t="s">
        <v>1251</v>
      </c>
      <c r="D202" s="25" t="s">
        <v>1252</v>
      </c>
      <c r="E202" s="25" t="s">
        <v>204</v>
      </c>
      <c r="F202" s="25"/>
      <c r="G202" s="25" t="s">
        <v>1253</v>
      </c>
    </row>
    <row r="203" spans="1:7" x14ac:dyDescent="0.25">
      <c r="A203">
        <v>202471</v>
      </c>
      <c r="B203" s="25" t="s">
        <v>1261</v>
      </c>
      <c r="C203" s="25" t="s">
        <v>1262</v>
      </c>
      <c r="D203" s="25" t="s">
        <v>1263</v>
      </c>
      <c r="E203" s="25" t="s">
        <v>204</v>
      </c>
      <c r="G203" t="s">
        <v>1276</v>
      </c>
    </row>
    <row r="204" spans="1:7" x14ac:dyDescent="0.25">
      <c r="A204" s="25">
        <v>202471</v>
      </c>
      <c r="B204" s="25" t="s">
        <v>1270</v>
      </c>
      <c r="C204" s="25" t="s">
        <v>446</v>
      </c>
      <c r="D204" s="25" t="s">
        <v>596</v>
      </c>
      <c r="E204" s="25" t="s">
        <v>204</v>
      </c>
      <c r="F204" s="25"/>
      <c r="G204" s="25" t="s">
        <v>1271</v>
      </c>
    </row>
    <row r="205" spans="1:7" x14ac:dyDescent="0.25">
      <c r="A205" s="25">
        <v>202471</v>
      </c>
      <c r="B205" s="25" t="s">
        <v>1270</v>
      </c>
      <c r="C205" s="25" t="s">
        <v>446</v>
      </c>
      <c r="D205" s="25" t="s">
        <v>596</v>
      </c>
      <c r="E205" s="25" t="s">
        <v>204</v>
      </c>
      <c r="F205" s="25"/>
      <c r="G205" s="25" t="s">
        <v>1271</v>
      </c>
    </row>
    <row r="206" spans="1:7" x14ac:dyDescent="0.25">
      <c r="A206">
        <v>202472</v>
      </c>
      <c r="B206" s="26" t="s">
        <v>430</v>
      </c>
      <c r="C206" s="26" t="s">
        <v>410</v>
      </c>
      <c r="D206" s="26" t="s">
        <v>432</v>
      </c>
      <c r="E206" s="26" t="s">
        <v>204</v>
      </c>
      <c r="F206" s="26"/>
      <c r="G206" s="3" t="s">
        <v>437</v>
      </c>
    </row>
    <row r="207" spans="1:7" x14ac:dyDescent="0.25">
      <c r="A207" s="26">
        <v>202472</v>
      </c>
      <c r="B207" s="26" t="s">
        <v>1239</v>
      </c>
      <c r="C207" s="26" t="s">
        <v>1240</v>
      </c>
      <c r="D207" s="26" t="s">
        <v>377</v>
      </c>
      <c r="E207" s="26" t="s">
        <v>204</v>
      </c>
      <c r="F207" s="26"/>
      <c r="G207" s="26" t="s">
        <v>1241</v>
      </c>
    </row>
    <row r="208" spans="1:7" x14ac:dyDescent="0.25">
      <c r="A208" s="26">
        <v>202472</v>
      </c>
      <c r="F208" t="s">
        <v>1286</v>
      </c>
      <c r="G208" t="s">
        <v>1287</v>
      </c>
    </row>
    <row r="209" spans="1:7" x14ac:dyDescent="0.25">
      <c r="A209">
        <v>202473</v>
      </c>
      <c r="F209" s="26" t="s">
        <v>1286</v>
      </c>
      <c r="G209" s="26" t="s">
        <v>1287</v>
      </c>
    </row>
    <row r="210" spans="1:7" x14ac:dyDescent="0.25">
      <c r="A210" s="26">
        <v>202473</v>
      </c>
      <c r="B210" t="s">
        <v>1295</v>
      </c>
      <c r="C210" t="s">
        <v>1296</v>
      </c>
      <c r="D210" t="s">
        <v>1296</v>
      </c>
      <c r="E210" s="26" t="s">
        <v>204</v>
      </c>
      <c r="G210" t="s">
        <v>1332</v>
      </c>
    </row>
    <row r="211" spans="1:7" x14ac:dyDescent="0.25">
      <c r="A211" s="26">
        <v>202473</v>
      </c>
      <c r="B211" s="26" t="s">
        <v>1239</v>
      </c>
      <c r="C211" s="26" t="s">
        <v>1240</v>
      </c>
      <c r="D211" s="26" t="s">
        <v>377</v>
      </c>
      <c r="E211" s="26" t="s">
        <v>204</v>
      </c>
      <c r="F211" s="26"/>
      <c r="G211" s="26" t="s">
        <v>1241</v>
      </c>
    </row>
    <row r="212" spans="1:7" x14ac:dyDescent="0.25">
      <c r="A212">
        <v>202474</v>
      </c>
      <c r="B212" s="26" t="s">
        <v>1239</v>
      </c>
      <c r="C212" s="26" t="s">
        <v>1240</v>
      </c>
      <c r="D212" s="26" t="s">
        <v>377</v>
      </c>
      <c r="E212" s="26" t="s">
        <v>204</v>
      </c>
      <c r="F212" s="26"/>
      <c r="G212" s="26" t="s">
        <v>1241</v>
      </c>
    </row>
    <row r="213" spans="1:7" x14ac:dyDescent="0.25">
      <c r="A213" s="26">
        <v>202474</v>
      </c>
      <c r="B213" s="26" t="s">
        <v>1295</v>
      </c>
      <c r="C213" s="26" t="s">
        <v>1296</v>
      </c>
      <c r="D213" s="26" t="s">
        <v>1296</v>
      </c>
      <c r="E213" s="26" t="s">
        <v>204</v>
      </c>
      <c r="F213" s="26"/>
      <c r="G213" s="26" t="s">
        <v>1332</v>
      </c>
    </row>
    <row r="214" spans="1:7" x14ac:dyDescent="0.25">
      <c r="A214" s="26">
        <v>202474</v>
      </c>
      <c r="B214" s="26" t="s">
        <v>430</v>
      </c>
      <c r="C214" s="26" t="s">
        <v>410</v>
      </c>
      <c r="D214" s="26" t="s">
        <v>432</v>
      </c>
      <c r="E214" s="26" t="s">
        <v>204</v>
      </c>
      <c r="F214" s="26"/>
      <c r="G214" s="3" t="s">
        <v>437</v>
      </c>
    </row>
    <row r="215" spans="1:7" x14ac:dyDescent="0.25">
      <c r="A215">
        <v>202475</v>
      </c>
      <c r="B215" t="s">
        <v>1302</v>
      </c>
      <c r="C215" t="s">
        <v>490</v>
      </c>
      <c r="D215" t="s">
        <v>1303</v>
      </c>
      <c r="E215" s="26" t="s">
        <v>204</v>
      </c>
      <c r="G215" t="s">
        <v>1304</v>
      </c>
    </row>
    <row r="216" spans="1:7" x14ac:dyDescent="0.25">
      <c r="A216" s="26">
        <v>202475</v>
      </c>
      <c r="F216" s="26" t="s">
        <v>1181</v>
      </c>
      <c r="G216" s="26" t="s">
        <v>1182</v>
      </c>
    </row>
    <row r="217" spans="1:7" x14ac:dyDescent="0.25">
      <c r="A217" s="26">
        <v>202475</v>
      </c>
      <c r="B217" s="26" t="s">
        <v>475</v>
      </c>
      <c r="C217" s="26" t="s">
        <v>476</v>
      </c>
      <c r="D217" s="26" t="s">
        <v>477</v>
      </c>
      <c r="E217" s="26" t="s">
        <v>205</v>
      </c>
      <c r="F217" s="26"/>
      <c r="G217" s="26" t="s">
        <v>549</v>
      </c>
    </row>
  </sheetData>
  <dataValidations disablePrompts="1" count="2">
    <dataValidation type="list" allowBlank="1" showErrorMessage="1" sqref="E4:E41 E43 E45 E49 E51:E56 E59:E60 E65:E142 E144 E146:E157 E161 E164:E169 E171:E207 E210:E215">
      <formula1>Hidden_1_Tabla_5748034</formula1>
    </dataValidation>
    <dataValidation type="list" allowBlank="1" showErrorMessage="1" sqref="E42 E44 E46:E48 E50 E57:E58 E61:E64 E143 E145 E158:E160 E162:E163 E170 E217">
      <formula1>Hidden_1_Tabla_5748314</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5"/>
  <sheetViews>
    <sheetView view="pageBreakPreview" topLeftCell="A215" zoomScale="196" zoomScaleNormal="160" zoomScaleSheetLayoutView="196" workbookViewId="0">
      <selection activeCell="B138" sqref="B138"/>
    </sheetView>
  </sheetViews>
  <sheetFormatPr baseColWidth="10" defaultColWidth="9.140625" defaultRowHeight="15" x14ac:dyDescent="0.25"/>
  <cols>
    <col min="1" max="1" width="8.710937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202401</v>
      </c>
      <c r="B4" t="s">
        <v>362</v>
      </c>
      <c r="C4" t="s">
        <v>363</v>
      </c>
      <c r="D4" t="s">
        <v>364</v>
      </c>
      <c r="E4" t="s">
        <v>204</v>
      </c>
      <c r="G4" s="3" t="s">
        <v>547</v>
      </c>
    </row>
    <row r="5" spans="1:7" x14ac:dyDescent="0.25">
      <c r="A5">
        <v>202401</v>
      </c>
      <c r="B5" t="s">
        <v>365</v>
      </c>
      <c r="C5" t="s">
        <v>265</v>
      </c>
      <c r="D5" t="s">
        <v>366</v>
      </c>
      <c r="E5" t="s">
        <v>204</v>
      </c>
      <c r="G5" s="3" t="s">
        <v>384</v>
      </c>
    </row>
    <row r="6" spans="1:7" x14ac:dyDescent="0.25">
      <c r="A6">
        <v>202401</v>
      </c>
      <c r="B6" t="s">
        <v>367</v>
      </c>
      <c r="C6" t="s">
        <v>368</v>
      </c>
      <c r="D6" t="s">
        <v>369</v>
      </c>
      <c r="E6" t="s">
        <v>205</v>
      </c>
      <c r="G6" s="12" t="s">
        <v>548</v>
      </c>
    </row>
    <row r="7" spans="1:7" x14ac:dyDescent="0.25">
      <c r="A7">
        <v>202402</v>
      </c>
      <c r="B7" t="s">
        <v>403</v>
      </c>
      <c r="C7" t="s">
        <v>404</v>
      </c>
      <c r="D7" t="s">
        <v>405</v>
      </c>
      <c r="E7" t="s">
        <v>204</v>
      </c>
      <c r="G7" s="12" t="s">
        <v>544</v>
      </c>
    </row>
    <row r="8" spans="1:7" x14ac:dyDescent="0.25">
      <c r="A8">
        <v>202402</v>
      </c>
      <c r="B8" t="s">
        <v>406</v>
      </c>
      <c r="C8" t="s">
        <v>407</v>
      </c>
      <c r="D8" t="s">
        <v>408</v>
      </c>
      <c r="E8" t="s">
        <v>205</v>
      </c>
      <c r="G8" s="3" t="s">
        <v>421</v>
      </c>
    </row>
    <row r="9" spans="1:7" x14ac:dyDescent="0.25">
      <c r="A9">
        <v>202402</v>
      </c>
      <c r="B9" t="s">
        <v>409</v>
      </c>
      <c r="C9" t="s">
        <v>410</v>
      </c>
      <c r="D9" t="s">
        <v>447</v>
      </c>
      <c r="E9" t="s">
        <v>204</v>
      </c>
      <c r="G9" s="3" t="s">
        <v>485</v>
      </c>
    </row>
    <row r="10" spans="1:7" x14ac:dyDescent="0.25">
      <c r="A10">
        <v>202403</v>
      </c>
      <c r="B10" s="7" t="s">
        <v>409</v>
      </c>
      <c r="C10" s="7" t="s">
        <v>410</v>
      </c>
      <c r="D10" s="7" t="s">
        <v>447</v>
      </c>
      <c r="E10" s="7" t="s">
        <v>204</v>
      </c>
      <c r="G10" s="3" t="s">
        <v>485</v>
      </c>
    </row>
    <row r="11" spans="1:7" x14ac:dyDescent="0.25">
      <c r="A11" s="7">
        <v>202403</v>
      </c>
      <c r="B11" s="7" t="s">
        <v>445</v>
      </c>
      <c r="C11" s="7" t="s">
        <v>446</v>
      </c>
      <c r="D11" s="7" t="s">
        <v>448</v>
      </c>
      <c r="E11" s="7" t="s">
        <v>204</v>
      </c>
      <c r="G11" s="3" t="s">
        <v>480</v>
      </c>
    </row>
    <row r="12" spans="1:7" x14ac:dyDescent="0.25">
      <c r="A12" s="7">
        <v>202403</v>
      </c>
      <c r="B12" s="7" t="s">
        <v>430</v>
      </c>
      <c r="C12" s="7" t="s">
        <v>410</v>
      </c>
      <c r="D12" s="7" t="s">
        <v>432</v>
      </c>
      <c r="E12" s="7" t="s">
        <v>204</v>
      </c>
      <c r="G12" s="3" t="s">
        <v>437</v>
      </c>
    </row>
    <row r="13" spans="1:7" x14ac:dyDescent="0.25">
      <c r="A13">
        <v>202404</v>
      </c>
      <c r="B13" s="7" t="s">
        <v>475</v>
      </c>
      <c r="C13" s="7" t="s">
        <v>476</v>
      </c>
      <c r="D13" s="7" t="s">
        <v>477</v>
      </c>
      <c r="E13" s="7" t="s">
        <v>205</v>
      </c>
      <c r="F13" s="7"/>
      <c r="G13" s="12" t="s">
        <v>549</v>
      </c>
    </row>
    <row r="14" spans="1:7" x14ac:dyDescent="0.25">
      <c r="A14">
        <v>202404</v>
      </c>
      <c r="B14" s="7"/>
      <c r="C14" s="7"/>
      <c r="D14" s="7"/>
      <c r="E14" s="7"/>
      <c r="F14" s="7" t="s">
        <v>466</v>
      </c>
      <c r="G14" s="12" t="s">
        <v>467</v>
      </c>
    </row>
    <row r="15" spans="1:7" x14ac:dyDescent="0.25">
      <c r="A15" s="7">
        <v>202404</v>
      </c>
      <c r="B15" s="7" t="s">
        <v>409</v>
      </c>
      <c r="C15" s="7" t="s">
        <v>410</v>
      </c>
      <c r="D15" s="7" t="s">
        <v>447</v>
      </c>
      <c r="E15" s="7" t="s">
        <v>204</v>
      </c>
      <c r="F15" s="7"/>
      <c r="G15" s="3" t="s">
        <v>485</v>
      </c>
    </row>
    <row r="16" spans="1:7" x14ac:dyDescent="0.25">
      <c r="A16" s="7">
        <v>202405</v>
      </c>
      <c r="B16" s="7" t="s">
        <v>430</v>
      </c>
      <c r="C16" s="7" t="s">
        <v>410</v>
      </c>
      <c r="D16" s="7" t="s">
        <v>432</v>
      </c>
      <c r="E16" s="7" t="s">
        <v>204</v>
      </c>
      <c r="F16" s="7"/>
      <c r="G16" s="3" t="s">
        <v>437</v>
      </c>
    </row>
    <row r="17" spans="1:7" x14ac:dyDescent="0.25">
      <c r="A17" s="7">
        <v>202405</v>
      </c>
      <c r="B17" s="7" t="s">
        <v>445</v>
      </c>
      <c r="C17" s="7" t="s">
        <v>446</v>
      </c>
      <c r="D17" s="7" t="s">
        <v>448</v>
      </c>
      <c r="E17" s="7" t="s">
        <v>204</v>
      </c>
      <c r="F17" s="7"/>
      <c r="G17" s="3" t="s">
        <v>480</v>
      </c>
    </row>
    <row r="18" spans="1:7" x14ac:dyDescent="0.25">
      <c r="A18" s="7">
        <v>202405</v>
      </c>
      <c r="B18" s="7" t="s">
        <v>409</v>
      </c>
      <c r="C18" s="7" t="s">
        <v>410</v>
      </c>
      <c r="D18" s="7" t="s">
        <v>447</v>
      </c>
      <c r="E18" s="7" t="s">
        <v>204</v>
      </c>
      <c r="F18" s="7"/>
      <c r="G18" s="3" t="s">
        <v>485</v>
      </c>
    </row>
    <row r="19" spans="1:7" x14ac:dyDescent="0.25">
      <c r="A19" s="7">
        <v>202406</v>
      </c>
      <c r="B19" s="7" t="s">
        <v>430</v>
      </c>
      <c r="C19" s="7" t="s">
        <v>410</v>
      </c>
      <c r="D19" s="7" t="s">
        <v>432</v>
      </c>
      <c r="E19" s="7" t="s">
        <v>204</v>
      </c>
      <c r="F19" s="7"/>
      <c r="G19" s="3" t="s">
        <v>437</v>
      </c>
    </row>
    <row r="20" spans="1:7" x14ac:dyDescent="0.25">
      <c r="A20" s="7">
        <v>202406</v>
      </c>
      <c r="B20" s="7" t="s">
        <v>445</v>
      </c>
      <c r="C20" s="7" t="s">
        <v>446</v>
      </c>
      <c r="D20" s="7" t="s">
        <v>448</v>
      </c>
      <c r="E20" s="7" t="s">
        <v>204</v>
      </c>
      <c r="F20" s="7"/>
      <c r="G20" s="3" t="s">
        <v>480</v>
      </c>
    </row>
    <row r="21" spans="1:7" x14ac:dyDescent="0.25">
      <c r="A21" s="7">
        <v>202406</v>
      </c>
      <c r="B21" s="7" t="s">
        <v>409</v>
      </c>
      <c r="C21" s="7" t="s">
        <v>410</v>
      </c>
      <c r="D21" s="7" t="s">
        <v>447</v>
      </c>
      <c r="E21" s="7" t="s">
        <v>204</v>
      </c>
      <c r="F21" s="7"/>
      <c r="G21" s="3" t="s">
        <v>485</v>
      </c>
    </row>
    <row r="22" spans="1:7" x14ac:dyDescent="0.25">
      <c r="A22" s="8">
        <v>202407</v>
      </c>
      <c r="B22" s="8"/>
      <c r="C22" s="8"/>
      <c r="D22" s="8"/>
      <c r="E22" s="8"/>
      <c r="F22" s="8" t="s">
        <v>496</v>
      </c>
      <c r="G22" s="12" t="s">
        <v>497</v>
      </c>
    </row>
    <row r="23" spans="1:7" x14ac:dyDescent="0.25">
      <c r="A23" s="8">
        <v>202407</v>
      </c>
      <c r="B23" s="8" t="s">
        <v>409</v>
      </c>
      <c r="C23" s="8" t="s">
        <v>410</v>
      </c>
      <c r="D23" s="8" t="s">
        <v>447</v>
      </c>
      <c r="E23" s="8" t="s">
        <v>204</v>
      </c>
      <c r="F23" s="8"/>
      <c r="G23" s="3" t="s">
        <v>485</v>
      </c>
    </row>
    <row r="24" spans="1:7" x14ac:dyDescent="0.25">
      <c r="A24" s="8">
        <v>202407</v>
      </c>
      <c r="B24" s="8" t="s">
        <v>403</v>
      </c>
      <c r="C24" s="8" t="s">
        <v>404</v>
      </c>
      <c r="D24" s="8" t="s">
        <v>405</v>
      </c>
      <c r="E24" s="8" t="s">
        <v>204</v>
      </c>
      <c r="F24" s="8"/>
      <c r="G24" s="12" t="s">
        <v>544</v>
      </c>
    </row>
    <row r="25" spans="1:7" x14ac:dyDescent="0.25">
      <c r="A25" s="11">
        <v>202408</v>
      </c>
      <c r="B25" s="11"/>
      <c r="C25" s="11"/>
      <c r="D25" s="11"/>
      <c r="E25" s="11"/>
      <c r="F25" s="11" t="s">
        <v>496</v>
      </c>
      <c r="G25" s="12" t="s">
        <v>497</v>
      </c>
    </row>
    <row r="26" spans="1:7" x14ac:dyDescent="0.25">
      <c r="A26" s="11">
        <v>202408</v>
      </c>
      <c r="B26" s="11" t="s">
        <v>409</v>
      </c>
      <c r="C26" s="11" t="s">
        <v>410</v>
      </c>
      <c r="D26" s="11" t="s">
        <v>447</v>
      </c>
      <c r="E26" s="11" t="s">
        <v>204</v>
      </c>
      <c r="F26" s="11"/>
      <c r="G26" s="3" t="s">
        <v>485</v>
      </c>
    </row>
    <row r="27" spans="1:7" x14ac:dyDescent="0.25">
      <c r="A27" s="11">
        <v>202408</v>
      </c>
      <c r="B27" s="11" t="s">
        <v>403</v>
      </c>
      <c r="C27" s="11" t="s">
        <v>404</v>
      </c>
      <c r="D27" s="11" t="s">
        <v>405</v>
      </c>
      <c r="E27" s="11" t="s">
        <v>204</v>
      </c>
      <c r="F27" s="11"/>
      <c r="G27" s="12" t="s">
        <v>544</v>
      </c>
    </row>
    <row r="28" spans="1:7" x14ac:dyDescent="0.25">
      <c r="A28">
        <v>202409</v>
      </c>
      <c r="B28" s="11" t="s">
        <v>406</v>
      </c>
      <c r="C28" s="11" t="s">
        <v>407</v>
      </c>
      <c r="D28" s="11" t="s">
        <v>408</v>
      </c>
      <c r="E28" s="11" t="s">
        <v>205</v>
      </c>
      <c r="F28" s="11"/>
      <c r="G28" s="3" t="s">
        <v>421</v>
      </c>
    </row>
    <row r="29" spans="1:7" x14ac:dyDescent="0.25">
      <c r="A29" s="11">
        <v>202409</v>
      </c>
      <c r="B29" s="11" t="s">
        <v>403</v>
      </c>
      <c r="C29" s="11" t="s">
        <v>404</v>
      </c>
      <c r="D29" s="11" t="s">
        <v>405</v>
      </c>
      <c r="E29" s="11" t="s">
        <v>204</v>
      </c>
      <c r="G29" s="12" t="s">
        <v>544</v>
      </c>
    </row>
    <row r="30" spans="1:7" x14ac:dyDescent="0.25">
      <c r="A30" s="11">
        <v>202409</v>
      </c>
      <c r="F30" s="11" t="s">
        <v>466</v>
      </c>
      <c r="G30" s="12" t="s">
        <v>467</v>
      </c>
    </row>
    <row r="31" spans="1:7" x14ac:dyDescent="0.25">
      <c r="A31" s="12">
        <v>202410</v>
      </c>
      <c r="B31" s="12" t="s">
        <v>524</v>
      </c>
      <c r="C31" s="12" t="s">
        <v>525</v>
      </c>
      <c r="D31" s="12" t="s">
        <v>526</v>
      </c>
      <c r="E31" s="12" t="s">
        <v>205</v>
      </c>
      <c r="F31" s="12"/>
      <c r="G31" s="12" t="s">
        <v>527</v>
      </c>
    </row>
    <row r="32" spans="1:7" x14ac:dyDescent="0.25">
      <c r="A32" s="12">
        <v>202410</v>
      </c>
      <c r="B32" s="12" t="s">
        <v>533</v>
      </c>
      <c r="C32" s="12" t="s">
        <v>375</v>
      </c>
      <c r="D32" s="12" t="s">
        <v>534</v>
      </c>
      <c r="E32" s="12" t="s">
        <v>205</v>
      </c>
      <c r="F32" s="12"/>
      <c r="G32" s="12" t="s">
        <v>550</v>
      </c>
    </row>
    <row r="33" spans="1:7" x14ac:dyDescent="0.25">
      <c r="A33" s="12">
        <v>202410</v>
      </c>
      <c r="B33" s="12" t="s">
        <v>406</v>
      </c>
      <c r="C33" s="12" t="s">
        <v>407</v>
      </c>
      <c r="D33" s="12" t="s">
        <v>408</v>
      </c>
      <c r="E33" s="12" t="s">
        <v>205</v>
      </c>
      <c r="F33" s="12"/>
      <c r="G33" s="3" t="s">
        <v>421</v>
      </c>
    </row>
    <row r="34" spans="1:7" x14ac:dyDescent="0.25">
      <c r="A34">
        <v>202411</v>
      </c>
      <c r="B34" s="12" t="s">
        <v>403</v>
      </c>
      <c r="C34" s="12" t="s">
        <v>404</v>
      </c>
      <c r="D34" s="12" t="s">
        <v>405</v>
      </c>
      <c r="E34" s="12" t="s">
        <v>204</v>
      </c>
      <c r="F34" s="12"/>
      <c r="G34" s="12" t="s">
        <v>544</v>
      </c>
    </row>
    <row r="35" spans="1:7" x14ac:dyDescent="0.25">
      <c r="A35">
        <v>202411</v>
      </c>
      <c r="B35" s="12" t="s">
        <v>406</v>
      </c>
      <c r="C35" s="12" t="s">
        <v>407</v>
      </c>
      <c r="D35" s="12" t="s">
        <v>408</v>
      </c>
      <c r="E35" s="12" t="s">
        <v>205</v>
      </c>
      <c r="F35" s="12"/>
      <c r="G35" s="3" t="s">
        <v>421</v>
      </c>
    </row>
    <row r="36" spans="1:7" x14ac:dyDescent="0.25">
      <c r="A36">
        <v>202411</v>
      </c>
      <c r="B36" s="12"/>
      <c r="C36" s="12"/>
      <c r="D36" s="12"/>
      <c r="E36" s="12"/>
      <c r="F36" s="12" t="s">
        <v>466</v>
      </c>
      <c r="G36" s="12" t="s">
        <v>467</v>
      </c>
    </row>
    <row r="37" spans="1:7" x14ac:dyDescent="0.25">
      <c r="A37" s="12">
        <v>202412</v>
      </c>
      <c r="B37" s="12" t="s">
        <v>533</v>
      </c>
      <c r="C37" s="12" t="s">
        <v>375</v>
      </c>
      <c r="D37" s="12" t="s">
        <v>534</v>
      </c>
      <c r="E37" s="12" t="s">
        <v>205</v>
      </c>
      <c r="F37" s="12"/>
      <c r="G37" s="12" t="s">
        <v>550</v>
      </c>
    </row>
    <row r="38" spans="1:7" x14ac:dyDescent="0.25">
      <c r="A38" s="12">
        <v>202412</v>
      </c>
      <c r="B38" s="12" t="s">
        <v>524</v>
      </c>
      <c r="C38" s="12" t="s">
        <v>525</v>
      </c>
      <c r="D38" s="12" t="s">
        <v>526</v>
      </c>
      <c r="E38" s="12" t="s">
        <v>205</v>
      </c>
      <c r="F38" s="12"/>
      <c r="G38" s="12" t="s">
        <v>527</v>
      </c>
    </row>
    <row r="39" spans="1:7" x14ac:dyDescent="0.25">
      <c r="A39" s="12">
        <v>202412</v>
      </c>
      <c r="B39" s="12" t="s">
        <v>403</v>
      </c>
      <c r="C39" s="12" t="s">
        <v>404</v>
      </c>
      <c r="D39" s="12" t="s">
        <v>405</v>
      </c>
      <c r="E39" s="12" t="s">
        <v>204</v>
      </c>
      <c r="F39" s="12"/>
      <c r="G39" s="12" t="s">
        <v>544</v>
      </c>
    </row>
    <row r="40" spans="1:7" x14ac:dyDescent="0.25">
      <c r="A40" s="13">
        <v>202413</v>
      </c>
      <c r="B40" s="13" t="s">
        <v>445</v>
      </c>
      <c r="C40" s="13" t="s">
        <v>446</v>
      </c>
      <c r="D40" s="13" t="s">
        <v>448</v>
      </c>
      <c r="E40" s="13" t="s">
        <v>204</v>
      </c>
      <c r="F40" s="13"/>
      <c r="G40" s="3" t="s">
        <v>480</v>
      </c>
    </row>
    <row r="41" spans="1:7" x14ac:dyDescent="0.25">
      <c r="A41" s="13">
        <v>202413</v>
      </c>
      <c r="B41" s="13" t="s">
        <v>475</v>
      </c>
      <c r="C41" s="13" t="s">
        <v>476</v>
      </c>
      <c r="D41" s="13" t="s">
        <v>477</v>
      </c>
      <c r="E41" s="13" t="s">
        <v>205</v>
      </c>
      <c r="F41" s="13"/>
      <c r="G41" s="13" t="s">
        <v>549</v>
      </c>
    </row>
    <row r="42" spans="1:7" x14ac:dyDescent="0.25">
      <c r="A42" s="13">
        <v>202413</v>
      </c>
      <c r="B42" s="13" t="s">
        <v>365</v>
      </c>
      <c r="C42" s="13" t="s">
        <v>265</v>
      </c>
      <c r="D42" s="13" t="s">
        <v>366</v>
      </c>
      <c r="E42" s="13" t="s">
        <v>204</v>
      </c>
      <c r="F42" s="13"/>
      <c r="G42" s="3" t="s">
        <v>384</v>
      </c>
    </row>
    <row r="43" spans="1:7" x14ac:dyDescent="0.25">
      <c r="A43" s="13">
        <v>202414</v>
      </c>
      <c r="B43" s="13" t="s">
        <v>430</v>
      </c>
      <c r="C43" s="13" t="s">
        <v>410</v>
      </c>
      <c r="D43" s="13" t="s">
        <v>432</v>
      </c>
      <c r="E43" s="13" t="s">
        <v>204</v>
      </c>
      <c r="F43" s="13"/>
      <c r="G43" s="3" t="s">
        <v>437</v>
      </c>
    </row>
    <row r="44" spans="1:7" x14ac:dyDescent="0.25">
      <c r="A44" s="13">
        <v>202414</v>
      </c>
      <c r="B44" s="13" t="s">
        <v>403</v>
      </c>
      <c r="C44" s="13" t="s">
        <v>404</v>
      </c>
      <c r="D44" s="13" t="s">
        <v>405</v>
      </c>
      <c r="E44" s="13" t="s">
        <v>204</v>
      </c>
      <c r="F44" s="13"/>
      <c r="G44" s="13" t="s">
        <v>544</v>
      </c>
    </row>
    <row r="45" spans="1:7" x14ac:dyDescent="0.25">
      <c r="A45" s="13">
        <v>202414</v>
      </c>
      <c r="B45" s="13" t="s">
        <v>579</v>
      </c>
      <c r="C45" s="13" t="s">
        <v>271</v>
      </c>
      <c r="D45" s="13" t="s">
        <v>580</v>
      </c>
      <c r="E45" s="13" t="s">
        <v>205</v>
      </c>
      <c r="F45" s="13"/>
      <c r="G45" s="3" t="s">
        <v>581</v>
      </c>
    </row>
    <row r="46" spans="1:7" x14ac:dyDescent="0.25">
      <c r="A46" s="13">
        <v>202415</v>
      </c>
      <c r="B46" s="13" t="s">
        <v>605</v>
      </c>
      <c r="C46" s="13" t="s">
        <v>606</v>
      </c>
      <c r="D46" s="13" t="s">
        <v>607</v>
      </c>
      <c r="E46" s="13" t="s">
        <v>204</v>
      </c>
      <c r="F46" s="13"/>
      <c r="G46" s="47" t="s">
        <v>680</v>
      </c>
    </row>
    <row r="47" spans="1:7" x14ac:dyDescent="0.25">
      <c r="A47" s="13">
        <v>202415</v>
      </c>
      <c r="B47" s="13" t="s">
        <v>608</v>
      </c>
      <c r="C47" s="13" t="s">
        <v>609</v>
      </c>
      <c r="D47" s="13" t="s">
        <v>610</v>
      </c>
      <c r="E47" s="13" t="s">
        <v>204</v>
      </c>
      <c r="F47" s="13"/>
      <c r="G47" s="13"/>
    </row>
    <row r="48" spans="1:7" x14ac:dyDescent="0.25">
      <c r="A48" s="13">
        <v>202415</v>
      </c>
      <c r="B48" s="13" t="s">
        <v>594</v>
      </c>
      <c r="C48" s="13" t="s">
        <v>595</v>
      </c>
      <c r="D48" s="13" t="s">
        <v>596</v>
      </c>
      <c r="E48" s="13" t="s">
        <v>204</v>
      </c>
      <c r="F48" s="13"/>
      <c r="G48" s="13" t="s">
        <v>597</v>
      </c>
    </row>
    <row r="49" spans="1:7" x14ac:dyDescent="0.25">
      <c r="A49" s="13">
        <v>202416</v>
      </c>
      <c r="B49" s="13" t="s">
        <v>579</v>
      </c>
      <c r="C49" s="13" t="s">
        <v>271</v>
      </c>
      <c r="D49" s="13" t="s">
        <v>580</v>
      </c>
      <c r="E49" s="13" t="s">
        <v>205</v>
      </c>
      <c r="F49" s="13"/>
      <c r="G49" s="3" t="s">
        <v>581</v>
      </c>
    </row>
    <row r="50" spans="1:7" x14ac:dyDescent="0.25">
      <c r="A50" s="13">
        <v>202416</v>
      </c>
      <c r="B50" s="13" t="s">
        <v>365</v>
      </c>
      <c r="C50" s="13" t="s">
        <v>265</v>
      </c>
      <c r="D50" s="13" t="s">
        <v>366</v>
      </c>
      <c r="E50" s="13" t="s">
        <v>204</v>
      </c>
      <c r="F50" s="13"/>
      <c r="G50" s="3" t="s">
        <v>384</v>
      </c>
    </row>
    <row r="51" spans="1:7" x14ac:dyDescent="0.25">
      <c r="A51" s="13">
        <v>202416</v>
      </c>
      <c r="B51" s="13" t="s">
        <v>475</v>
      </c>
      <c r="C51" s="13" t="s">
        <v>476</v>
      </c>
      <c r="D51" s="13" t="s">
        <v>477</v>
      </c>
      <c r="E51" s="13" t="s">
        <v>205</v>
      </c>
      <c r="F51" s="13"/>
      <c r="G51" s="13" t="s">
        <v>549</v>
      </c>
    </row>
    <row r="52" spans="1:7" x14ac:dyDescent="0.25">
      <c r="A52" s="18">
        <v>202417</v>
      </c>
      <c r="B52" s="18"/>
      <c r="C52" s="18"/>
      <c r="D52" s="18"/>
      <c r="E52" s="18"/>
      <c r="F52" s="18" t="s">
        <v>624</v>
      </c>
      <c r="G52" s="18" t="s">
        <v>625</v>
      </c>
    </row>
    <row r="53" spans="1:7" x14ac:dyDescent="0.25">
      <c r="A53" s="18">
        <v>202417</v>
      </c>
      <c r="B53" s="18" t="s">
        <v>626</v>
      </c>
      <c r="C53" s="18" t="s">
        <v>627</v>
      </c>
      <c r="D53" s="18" t="s">
        <v>628</v>
      </c>
      <c r="E53" s="18"/>
      <c r="F53" s="18"/>
      <c r="G53" s="47" t="s">
        <v>650</v>
      </c>
    </row>
    <row r="54" spans="1:7" x14ac:dyDescent="0.25">
      <c r="A54" s="18">
        <v>202418</v>
      </c>
      <c r="B54" s="18" t="s">
        <v>626</v>
      </c>
      <c r="C54" s="18" t="s">
        <v>627</v>
      </c>
      <c r="D54" s="18" t="s">
        <v>628</v>
      </c>
      <c r="E54" s="18"/>
      <c r="F54" s="18"/>
      <c r="G54" s="18" t="s">
        <v>650</v>
      </c>
    </row>
    <row r="55" spans="1:7" x14ac:dyDescent="0.25">
      <c r="A55" s="18">
        <v>202418</v>
      </c>
      <c r="B55" s="18" t="s">
        <v>656</v>
      </c>
      <c r="C55" s="18" t="s">
        <v>657</v>
      </c>
      <c r="D55" s="18" t="s">
        <v>658</v>
      </c>
      <c r="E55" s="18"/>
      <c r="F55" s="18"/>
      <c r="G55" s="47"/>
    </row>
    <row r="56" spans="1:7" x14ac:dyDescent="0.25">
      <c r="A56" s="18">
        <v>202419</v>
      </c>
      <c r="B56" s="18" t="s">
        <v>605</v>
      </c>
      <c r="C56" s="18" t="s">
        <v>606</v>
      </c>
      <c r="D56" s="18" t="s">
        <v>607</v>
      </c>
      <c r="E56" s="18" t="s">
        <v>204</v>
      </c>
      <c r="F56" s="18"/>
      <c r="G56" s="47" t="s">
        <v>680</v>
      </c>
    </row>
    <row r="57" spans="1:7" x14ac:dyDescent="0.25">
      <c r="A57" s="18">
        <v>202419</v>
      </c>
      <c r="B57" s="18" t="s">
        <v>670</v>
      </c>
      <c r="C57" s="18" t="s">
        <v>476</v>
      </c>
      <c r="D57" s="18" t="s">
        <v>671</v>
      </c>
      <c r="E57" s="18" t="s">
        <v>205</v>
      </c>
      <c r="F57" s="18"/>
      <c r="G57" s="47" t="s">
        <v>690</v>
      </c>
    </row>
    <row r="58" spans="1:7" x14ac:dyDescent="0.25">
      <c r="A58" s="18">
        <v>202419</v>
      </c>
      <c r="B58" s="18"/>
      <c r="C58" s="18"/>
      <c r="D58" s="18"/>
      <c r="E58" s="18"/>
      <c r="F58" s="18" t="s">
        <v>672</v>
      </c>
      <c r="G58" s="18" t="s">
        <v>667</v>
      </c>
    </row>
    <row r="59" spans="1:7" x14ac:dyDescent="0.25">
      <c r="A59" s="18">
        <v>202420</v>
      </c>
      <c r="B59" s="18"/>
      <c r="C59" s="18"/>
      <c r="D59" s="18"/>
      <c r="E59" s="18"/>
      <c r="F59" s="18" t="s">
        <v>672</v>
      </c>
      <c r="G59" s="18" t="s">
        <v>667</v>
      </c>
    </row>
    <row r="60" spans="1:7" x14ac:dyDescent="0.25">
      <c r="A60" s="18">
        <v>202420</v>
      </c>
      <c r="B60" s="18" t="s">
        <v>605</v>
      </c>
      <c r="C60" s="18" t="s">
        <v>606</v>
      </c>
      <c r="D60" s="18" t="s">
        <v>607</v>
      </c>
      <c r="E60" s="18" t="s">
        <v>204</v>
      </c>
      <c r="F60" s="18"/>
      <c r="G60" s="18" t="s">
        <v>680</v>
      </c>
    </row>
    <row r="61" spans="1:7" x14ac:dyDescent="0.25">
      <c r="A61" s="18">
        <v>202420</v>
      </c>
      <c r="B61" s="18" t="s">
        <v>670</v>
      </c>
      <c r="C61" s="18" t="s">
        <v>476</v>
      </c>
      <c r="D61" s="18" t="s">
        <v>671</v>
      </c>
      <c r="E61" s="18" t="s">
        <v>205</v>
      </c>
      <c r="F61" s="18"/>
      <c r="G61" s="18" t="s">
        <v>690</v>
      </c>
    </row>
    <row r="62" spans="1:7" x14ac:dyDescent="0.25">
      <c r="A62">
        <v>202421</v>
      </c>
      <c r="B62" s="18" t="s">
        <v>605</v>
      </c>
      <c r="C62" s="18" t="s">
        <v>606</v>
      </c>
      <c r="D62" s="18" t="s">
        <v>607</v>
      </c>
      <c r="E62" s="18" t="s">
        <v>204</v>
      </c>
      <c r="F62" s="18"/>
      <c r="G62" s="18" t="s">
        <v>680</v>
      </c>
    </row>
    <row r="63" spans="1:7" x14ac:dyDescent="0.25">
      <c r="A63" s="18">
        <v>202421</v>
      </c>
      <c r="B63" s="18" t="s">
        <v>670</v>
      </c>
      <c r="C63" s="18" t="s">
        <v>476</v>
      </c>
      <c r="D63" s="18" t="s">
        <v>671</v>
      </c>
      <c r="E63" s="18" t="s">
        <v>205</v>
      </c>
      <c r="F63" s="18"/>
      <c r="G63" s="18" t="s">
        <v>690</v>
      </c>
    </row>
    <row r="64" spans="1:7" x14ac:dyDescent="0.25">
      <c r="A64" s="18">
        <v>202421</v>
      </c>
      <c r="B64" s="18"/>
      <c r="C64" s="18"/>
      <c r="D64" s="18"/>
      <c r="E64" s="18"/>
      <c r="F64" s="18" t="s">
        <v>672</v>
      </c>
      <c r="G64" s="18" t="s">
        <v>667</v>
      </c>
    </row>
    <row r="65" spans="1:7" x14ac:dyDescent="0.25">
      <c r="A65">
        <v>202422</v>
      </c>
      <c r="F65" s="19" t="s">
        <v>705</v>
      </c>
      <c r="G65" s="19"/>
    </row>
    <row r="66" spans="1:7" x14ac:dyDescent="0.25">
      <c r="A66" s="19">
        <v>202422</v>
      </c>
      <c r="F66" s="19" t="s">
        <v>700</v>
      </c>
      <c r="G66" s="19" t="s">
        <v>701</v>
      </c>
    </row>
    <row r="67" spans="1:7" x14ac:dyDescent="0.25">
      <c r="A67" s="19">
        <v>202422</v>
      </c>
      <c r="F67" s="19" t="s">
        <v>706</v>
      </c>
      <c r="G67" s="19"/>
    </row>
    <row r="68" spans="1:7" x14ac:dyDescent="0.25">
      <c r="A68">
        <v>202423</v>
      </c>
      <c r="F68" s="19" t="s">
        <v>700</v>
      </c>
      <c r="G68" s="19" t="s">
        <v>701</v>
      </c>
    </row>
    <row r="69" spans="1:7" x14ac:dyDescent="0.25">
      <c r="A69" s="19">
        <v>202423</v>
      </c>
      <c r="F69" s="19" t="s">
        <v>707</v>
      </c>
      <c r="G69" s="19"/>
    </row>
    <row r="70" spans="1:7" x14ac:dyDescent="0.25">
      <c r="A70" s="19">
        <v>202423</v>
      </c>
      <c r="F70" s="19" t="s">
        <v>705</v>
      </c>
      <c r="G70" s="19"/>
    </row>
    <row r="71" spans="1:7" x14ac:dyDescent="0.25">
      <c r="A71">
        <v>202423</v>
      </c>
      <c r="F71" s="19" t="s">
        <v>706</v>
      </c>
      <c r="G71" s="19" t="s">
        <v>718</v>
      </c>
    </row>
    <row r="72" spans="1:7" x14ac:dyDescent="0.25">
      <c r="A72" s="19">
        <v>202424</v>
      </c>
      <c r="B72" s="19"/>
      <c r="C72" s="19"/>
      <c r="D72" s="19"/>
      <c r="E72" s="19"/>
      <c r="F72" s="19" t="s">
        <v>706</v>
      </c>
      <c r="G72" s="19" t="s">
        <v>718</v>
      </c>
    </row>
    <row r="73" spans="1:7" x14ac:dyDescent="0.25">
      <c r="A73" s="19">
        <v>202424</v>
      </c>
      <c r="B73" s="19"/>
      <c r="C73" s="19"/>
      <c r="D73" s="19"/>
      <c r="E73" s="19"/>
      <c r="F73" s="19" t="s">
        <v>707</v>
      </c>
      <c r="G73" s="19" t="s">
        <v>731</v>
      </c>
    </row>
    <row r="74" spans="1:7" x14ac:dyDescent="0.25">
      <c r="A74" s="19">
        <v>202424</v>
      </c>
      <c r="B74" s="19"/>
      <c r="C74" s="19"/>
      <c r="D74" s="19"/>
      <c r="E74" s="19"/>
      <c r="F74" s="19" t="s">
        <v>705</v>
      </c>
      <c r="G74" s="19"/>
    </row>
    <row r="75" spans="1:7" x14ac:dyDescent="0.25">
      <c r="A75" s="19">
        <v>202424</v>
      </c>
      <c r="B75" s="19"/>
      <c r="C75" s="19"/>
      <c r="D75" s="19"/>
      <c r="E75" s="19"/>
      <c r="F75" s="19" t="s">
        <v>700</v>
      </c>
      <c r="G75" s="19" t="s">
        <v>701</v>
      </c>
    </row>
    <row r="76" spans="1:7" x14ac:dyDescent="0.25">
      <c r="A76" s="19">
        <v>202425</v>
      </c>
      <c r="B76" s="19"/>
      <c r="C76" s="19"/>
      <c r="D76" s="19"/>
      <c r="E76" s="19"/>
      <c r="F76" s="19" t="s">
        <v>707</v>
      </c>
      <c r="G76" s="19" t="s">
        <v>731</v>
      </c>
    </row>
    <row r="77" spans="1:7" x14ac:dyDescent="0.25">
      <c r="A77" s="19">
        <v>202425</v>
      </c>
      <c r="B77" s="19"/>
      <c r="C77" s="19"/>
      <c r="D77" s="19"/>
      <c r="E77" s="19"/>
      <c r="F77" s="19" t="s">
        <v>706</v>
      </c>
      <c r="G77" s="19" t="s">
        <v>718</v>
      </c>
    </row>
    <row r="78" spans="1:7" x14ac:dyDescent="0.25">
      <c r="A78" s="19">
        <v>202425</v>
      </c>
      <c r="B78" s="19"/>
      <c r="C78" s="19"/>
      <c r="D78" s="19"/>
      <c r="E78" s="19"/>
      <c r="F78" s="19" t="s">
        <v>705</v>
      </c>
      <c r="G78" s="19" t="s">
        <v>743</v>
      </c>
    </row>
    <row r="79" spans="1:7" x14ac:dyDescent="0.25">
      <c r="A79" s="19">
        <v>202425</v>
      </c>
      <c r="B79" s="19"/>
      <c r="C79" s="19"/>
      <c r="D79" s="19"/>
      <c r="E79" s="19"/>
      <c r="F79" s="19" t="s">
        <v>700</v>
      </c>
      <c r="G79" s="19" t="s">
        <v>701</v>
      </c>
    </row>
    <row r="80" spans="1:7" x14ac:dyDescent="0.25">
      <c r="A80" s="19">
        <v>202426</v>
      </c>
      <c r="B80" s="19"/>
      <c r="C80" s="19"/>
      <c r="D80" s="19"/>
      <c r="E80" s="19"/>
      <c r="F80" s="19" t="s">
        <v>705</v>
      </c>
      <c r="G80" s="19" t="s">
        <v>743</v>
      </c>
    </row>
    <row r="81" spans="1:7" x14ac:dyDescent="0.25">
      <c r="A81" s="19">
        <v>202426</v>
      </c>
      <c r="B81" s="19" t="s">
        <v>475</v>
      </c>
      <c r="C81" s="19" t="s">
        <v>476</v>
      </c>
      <c r="D81" s="19" t="s">
        <v>477</v>
      </c>
      <c r="E81" s="19" t="s">
        <v>205</v>
      </c>
      <c r="F81" s="19"/>
      <c r="G81" s="19" t="s">
        <v>549</v>
      </c>
    </row>
    <row r="82" spans="1:7" x14ac:dyDescent="0.25">
      <c r="A82" s="19">
        <v>202426</v>
      </c>
      <c r="B82" s="19"/>
      <c r="C82" s="19"/>
      <c r="D82" s="19"/>
      <c r="E82" s="19"/>
      <c r="F82" s="19" t="s">
        <v>706</v>
      </c>
      <c r="G82" s="19" t="s">
        <v>718</v>
      </c>
    </row>
    <row r="83" spans="1:7" x14ac:dyDescent="0.25">
      <c r="A83" s="19">
        <v>202426</v>
      </c>
      <c r="B83" s="19" t="s">
        <v>757</v>
      </c>
      <c r="C83" s="19" t="s">
        <v>408</v>
      </c>
      <c r="D83" s="19" t="s">
        <v>758</v>
      </c>
      <c r="E83" s="19" t="s">
        <v>204</v>
      </c>
      <c r="F83" s="19"/>
      <c r="G83" s="3" t="s">
        <v>964</v>
      </c>
    </row>
    <row r="84" spans="1:7" x14ac:dyDescent="0.25">
      <c r="A84" s="19">
        <v>202427</v>
      </c>
      <c r="B84" s="19" t="s">
        <v>774</v>
      </c>
      <c r="C84" s="19" t="s">
        <v>775</v>
      </c>
      <c r="D84" s="19" t="s">
        <v>776</v>
      </c>
      <c r="E84" s="19" t="s">
        <v>205</v>
      </c>
      <c r="F84" s="19"/>
      <c r="G84" s="19" t="s">
        <v>801</v>
      </c>
    </row>
    <row r="85" spans="1:7" x14ac:dyDescent="0.25">
      <c r="A85" s="19">
        <v>202427</v>
      </c>
      <c r="B85" s="19"/>
      <c r="C85" s="19"/>
      <c r="D85" s="19"/>
      <c r="E85" s="19"/>
      <c r="F85" s="19" t="s">
        <v>777</v>
      </c>
      <c r="G85" s="19"/>
    </row>
    <row r="86" spans="1:7" x14ac:dyDescent="0.25">
      <c r="A86" s="19">
        <v>202427</v>
      </c>
      <c r="B86" s="19"/>
      <c r="C86" s="19"/>
      <c r="D86" s="19"/>
      <c r="E86" s="19"/>
      <c r="F86" s="19" t="s">
        <v>769</v>
      </c>
      <c r="G86" s="19" t="s">
        <v>770</v>
      </c>
    </row>
    <row r="87" spans="1:7" x14ac:dyDescent="0.25">
      <c r="A87" s="19">
        <v>202428</v>
      </c>
      <c r="B87" s="19" t="s">
        <v>774</v>
      </c>
      <c r="C87" s="19" t="s">
        <v>775</v>
      </c>
      <c r="D87" s="19" t="s">
        <v>776</v>
      </c>
      <c r="E87" s="19" t="s">
        <v>205</v>
      </c>
      <c r="F87" s="19"/>
      <c r="G87" s="19" t="s">
        <v>801</v>
      </c>
    </row>
    <row r="88" spans="1:7" x14ac:dyDescent="0.25">
      <c r="A88" s="19">
        <v>202428</v>
      </c>
      <c r="B88" s="19"/>
      <c r="C88" s="19"/>
      <c r="D88" s="19"/>
      <c r="E88" s="19"/>
      <c r="F88" s="19" t="s">
        <v>777</v>
      </c>
      <c r="G88" s="19" t="s">
        <v>788</v>
      </c>
    </row>
    <row r="89" spans="1:7" x14ac:dyDescent="0.25">
      <c r="A89" s="19">
        <v>202428</v>
      </c>
      <c r="B89" s="19"/>
      <c r="C89" s="19"/>
      <c r="D89" s="19"/>
      <c r="E89" s="19"/>
      <c r="F89" s="19" t="s">
        <v>769</v>
      </c>
      <c r="G89" s="19"/>
    </row>
    <row r="90" spans="1:7" x14ac:dyDescent="0.25">
      <c r="A90" s="19">
        <v>202428</v>
      </c>
      <c r="B90" s="19" t="s">
        <v>403</v>
      </c>
      <c r="C90" s="19" t="s">
        <v>404</v>
      </c>
      <c r="D90" s="19" t="s">
        <v>405</v>
      </c>
      <c r="E90" s="19" t="s">
        <v>204</v>
      </c>
      <c r="F90" s="19"/>
      <c r="G90" s="19" t="s">
        <v>544</v>
      </c>
    </row>
    <row r="91" spans="1:7" x14ac:dyDescent="0.25">
      <c r="A91" s="19">
        <v>202429</v>
      </c>
      <c r="B91" s="19" t="s">
        <v>774</v>
      </c>
      <c r="C91" s="19" t="s">
        <v>775</v>
      </c>
      <c r="D91" s="19" t="s">
        <v>776</v>
      </c>
      <c r="E91" s="19" t="s">
        <v>205</v>
      </c>
      <c r="F91" s="19"/>
      <c r="G91" s="19" t="s">
        <v>801</v>
      </c>
    </row>
    <row r="92" spans="1:7" x14ac:dyDescent="0.25">
      <c r="A92" s="19">
        <v>202429</v>
      </c>
      <c r="B92" s="19"/>
      <c r="C92" s="19"/>
      <c r="D92" s="19"/>
      <c r="E92" s="19"/>
      <c r="F92" s="19" t="s">
        <v>777</v>
      </c>
      <c r="G92" s="19" t="s">
        <v>788</v>
      </c>
    </row>
    <row r="93" spans="1:7" x14ac:dyDescent="0.25">
      <c r="A93" s="19">
        <v>202429</v>
      </c>
      <c r="B93" s="19"/>
      <c r="C93" s="19"/>
      <c r="D93" s="19"/>
      <c r="E93" s="19"/>
      <c r="F93" s="19" t="s">
        <v>769</v>
      </c>
      <c r="G93" s="19" t="s">
        <v>770</v>
      </c>
    </row>
    <row r="94" spans="1:7" x14ac:dyDescent="0.25">
      <c r="A94" s="19">
        <v>202429</v>
      </c>
      <c r="B94" s="19"/>
      <c r="C94" s="19"/>
      <c r="D94" s="19"/>
      <c r="E94" s="19"/>
      <c r="F94" s="19" t="s">
        <v>806</v>
      </c>
      <c r="G94" s="19"/>
    </row>
    <row r="95" spans="1:7" x14ac:dyDescent="0.25">
      <c r="A95" s="20">
        <v>202430</v>
      </c>
      <c r="B95" s="20" t="s">
        <v>409</v>
      </c>
      <c r="C95" s="20" t="s">
        <v>410</v>
      </c>
      <c r="D95" s="20" t="s">
        <v>447</v>
      </c>
      <c r="E95" s="20" t="s">
        <v>204</v>
      </c>
      <c r="F95" s="20"/>
      <c r="G95" s="3" t="s">
        <v>485</v>
      </c>
    </row>
    <row r="96" spans="1:7" x14ac:dyDescent="0.25">
      <c r="A96" s="20">
        <v>202430</v>
      </c>
      <c r="B96" s="20" t="s">
        <v>820</v>
      </c>
      <c r="C96" s="20" t="s">
        <v>404</v>
      </c>
      <c r="D96" s="20" t="s">
        <v>821</v>
      </c>
      <c r="E96" s="20" t="s">
        <v>204</v>
      </c>
      <c r="F96" s="20"/>
      <c r="G96" s="20"/>
    </row>
    <row r="97" spans="1:7" x14ac:dyDescent="0.25">
      <c r="A97" s="20">
        <v>202431</v>
      </c>
      <c r="B97" s="20" t="s">
        <v>579</v>
      </c>
      <c r="C97" s="20" t="s">
        <v>271</v>
      </c>
      <c r="D97" s="20" t="s">
        <v>580</v>
      </c>
      <c r="E97" s="20" t="s">
        <v>205</v>
      </c>
      <c r="F97" s="20"/>
      <c r="G97" s="47" t="s">
        <v>581</v>
      </c>
    </row>
    <row r="98" spans="1:7" x14ac:dyDescent="0.25">
      <c r="A98" s="20">
        <v>202431</v>
      </c>
      <c r="B98" s="20" t="s">
        <v>829</v>
      </c>
      <c r="C98" s="20" t="s">
        <v>830</v>
      </c>
      <c r="D98" s="20" t="s">
        <v>831</v>
      </c>
      <c r="E98" s="20" t="s">
        <v>204</v>
      </c>
      <c r="F98" s="20"/>
      <c r="G98" s="20" t="s">
        <v>832</v>
      </c>
    </row>
    <row r="99" spans="1:7" x14ac:dyDescent="0.25">
      <c r="A99" s="20">
        <v>202432</v>
      </c>
      <c r="B99" s="20" t="s">
        <v>367</v>
      </c>
      <c r="C99" s="20" t="s">
        <v>368</v>
      </c>
      <c r="D99" s="20" t="s">
        <v>369</v>
      </c>
      <c r="E99" s="20" t="s">
        <v>205</v>
      </c>
      <c r="F99" s="20"/>
      <c r="G99" s="20" t="s">
        <v>548</v>
      </c>
    </row>
    <row r="100" spans="1:7" x14ac:dyDescent="0.25">
      <c r="A100" s="20">
        <v>202432</v>
      </c>
      <c r="B100" s="20" t="s">
        <v>475</v>
      </c>
      <c r="C100" s="20" t="s">
        <v>476</v>
      </c>
      <c r="D100" s="20" t="s">
        <v>477</v>
      </c>
      <c r="E100" s="20" t="s">
        <v>205</v>
      </c>
      <c r="F100" s="20"/>
      <c r="G100" s="20" t="s">
        <v>549</v>
      </c>
    </row>
    <row r="101" spans="1:7" x14ac:dyDescent="0.25">
      <c r="A101" s="20">
        <v>202432</v>
      </c>
      <c r="B101" s="20"/>
      <c r="C101" s="20"/>
      <c r="D101" s="20"/>
      <c r="E101" s="20"/>
      <c r="F101" s="20" t="s">
        <v>496</v>
      </c>
      <c r="G101" s="20" t="s">
        <v>497</v>
      </c>
    </row>
    <row r="102" spans="1:7" x14ac:dyDescent="0.25">
      <c r="A102" s="20">
        <v>202433</v>
      </c>
      <c r="B102" s="20" t="s">
        <v>475</v>
      </c>
      <c r="C102" s="20" t="s">
        <v>476</v>
      </c>
      <c r="D102" s="20" t="s">
        <v>477</v>
      </c>
      <c r="E102" s="20" t="s">
        <v>205</v>
      </c>
      <c r="F102" s="20"/>
      <c r="G102" s="20" t="s">
        <v>549</v>
      </c>
    </row>
    <row r="103" spans="1:7" x14ac:dyDescent="0.25">
      <c r="A103" s="20">
        <v>202433</v>
      </c>
      <c r="B103" s="20" t="s">
        <v>367</v>
      </c>
      <c r="C103" s="20" t="s">
        <v>368</v>
      </c>
      <c r="D103" s="20" t="s">
        <v>369</v>
      </c>
      <c r="E103" s="20" t="s">
        <v>205</v>
      </c>
      <c r="F103" s="20"/>
      <c r="G103" s="20" t="s">
        <v>548</v>
      </c>
    </row>
    <row r="104" spans="1:7" x14ac:dyDescent="0.25">
      <c r="A104" s="20">
        <v>202433</v>
      </c>
      <c r="B104" s="20"/>
      <c r="C104" s="20"/>
      <c r="D104" s="20"/>
      <c r="E104" s="20"/>
      <c r="F104" s="20" t="s">
        <v>496</v>
      </c>
      <c r="G104" s="20" t="s">
        <v>497</v>
      </c>
    </row>
    <row r="105" spans="1:7" x14ac:dyDescent="0.25">
      <c r="A105" s="20">
        <v>202434</v>
      </c>
      <c r="B105" s="20" t="s">
        <v>475</v>
      </c>
      <c r="C105" s="20" t="s">
        <v>476</v>
      </c>
      <c r="D105" s="20" t="s">
        <v>477</v>
      </c>
      <c r="E105" s="20" t="s">
        <v>205</v>
      </c>
      <c r="F105" s="20"/>
      <c r="G105" s="20" t="s">
        <v>549</v>
      </c>
    </row>
    <row r="106" spans="1:7" x14ac:dyDescent="0.25">
      <c r="A106" s="20">
        <v>202434</v>
      </c>
      <c r="B106" s="20"/>
      <c r="C106" s="20"/>
      <c r="D106" s="20"/>
      <c r="E106" s="20"/>
      <c r="F106" s="20" t="s">
        <v>496</v>
      </c>
      <c r="G106" s="20" t="s">
        <v>497</v>
      </c>
    </row>
    <row r="107" spans="1:7" x14ac:dyDescent="0.25">
      <c r="A107" s="20">
        <v>202434</v>
      </c>
      <c r="B107" s="20"/>
      <c r="C107" s="20"/>
      <c r="D107" s="20"/>
      <c r="E107" s="20"/>
      <c r="F107" s="20" t="s">
        <v>706</v>
      </c>
      <c r="G107" s="20" t="s">
        <v>718</v>
      </c>
    </row>
    <row r="108" spans="1:7" x14ac:dyDescent="0.25">
      <c r="A108" s="20">
        <v>202435</v>
      </c>
      <c r="B108" s="20"/>
      <c r="C108" s="20"/>
      <c r="D108" s="20"/>
      <c r="E108" s="20"/>
      <c r="F108" s="20" t="s">
        <v>496</v>
      </c>
      <c r="G108" s="20" t="s">
        <v>497</v>
      </c>
    </row>
    <row r="109" spans="1:7" x14ac:dyDescent="0.25">
      <c r="A109" s="20">
        <v>202435</v>
      </c>
      <c r="B109" s="20" t="s">
        <v>475</v>
      </c>
      <c r="C109" s="20" t="s">
        <v>476</v>
      </c>
      <c r="D109" s="20" t="s">
        <v>477</v>
      </c>
      <c r="E109" s="20" t="s">
        <v>205</v>
      </c>
      <c r="F109" s="20"/>
      <c r="G109" s="20" t="s">
        <v>549</v>
      </c>
    </row>
    <row r="110" spans="1:7" x14ac:dyDescent="0.25">
      <c r="A110" s="20">
        <v>202435</v>
      </c>
      <c r="B110" s="20"/>
      <c r="C110" s="20"/>
      <c r="D110" s="20"/>
      <c r="E110" s="20"/>
      <c r="F110" s="20" t="s">
        <v>706</v>
      </c>
      <c r="G110" s="20" t="s">
        <v>718</v>
      </c>
    </row>
    <row r="111" spans="1:7" x14ac:dyDescent="0.25">
      <c r="A111" s="20">
        <v>202436</v>
      </c>
      <c r="B111" s="20" t="s">
        <v>475</v>
      </c>
      <c r="C111" s="20" t="s">
        <v>476</v>
      </c>
      <c r="D111" s="20" t="s">
        <v>477</v>
      </c>
      <c r="E111" s="20" t="s">
        <v>205</v>
      </c>
      <c r="F111" s="20"/>
      <c r="G111" s="20" t="s">
        <v>549</v>
      </c>
    </row>
    <row r="112" spans="1:7" x14ac:dyDescent="0.25">
      <c r="A112" s="20">
        <v>202436</v>
      </c>
      <c r="B112" s="20" t="s">
        <v>409</v>
      </c>
      <c r="C112" s="20" t="s">
        <v>410</v>
      </c>
      <c r="D112" s="20" t="s">
        <v>447</v>
      </c>
      <c r="E112" s="20" t="s">
        <v>204</v>
      </c>
      <c r="F112" s="20"/>
      <c r="G112" s="3" t="s">
        <v>485</v>
      </c>
    </row>
    <row r="113" spans="1:7" x14ac:dyDescent="0.25">
      <c r="A113" s="20">
        <v>202436</v>
      </c>
      <c r="B113" s="20"/>
      <c r="C113" s="20"/>
      <c r="D113" s="20"/>
      <c r="E113" s="20"/>
      <c r="F113" s="20" t="s">
        <v>496</v>
      </c>
      <c r="G113" s="20" t="s">
        <v>497</v>
      </c>
    </row>
    <row r="114" spans="1:7" x14ac:dyDescent="0.25">
      <c r="A114" s="20">
        <v>202437</v>
      </c>
      <c r="B114" s="20" t="s">
        <v>409</v>
      </c>
      <c r="C114" s="20" t="s">
        <v>410</v>
      </c>
      <c r="D114" s="20" t="s">
        <v>447</v>
      </c>
      <c r="E114" s="20" t="s">
        <v>204</v>
      </c>
      <c r="F114" s="20"/>
      <c r="G114" s="3" t="s">
        <v>485</v>
      </c>
    </row>
    <row r="115" spans="1:7" x14ac:dyDescent="0.25">
      <c r="A115" s="20">
        <v>202437</v>
      </c>
      <c r="B115" s="20" t="s">
        <v>475</v>
      </c>
      <c r="C115" s="20" t="s">
        <v>476</v>
      </c>
      <c r="D115" s="20" t="s">
        <v>477</v>
      </c>
      <c r="E115" s="20" t="s">
        <v>205</v>
      </c>
      <c r="F115" s="20"/>
      <c r="G115" s="20" t="s">
        <v>549</v>
      </c>
    </row>
    <row r="116" spans="1:7" x14ac:dyDescent="0.25">
      <c r="A116" s="20">
        <v>202437</v>
      </c>
      <c r="B116" s="20"/>
      <c r="C116" s="20"/>
      <c r="D116" s="20"/>
      <c r="E116" s="20"/>
      <c r="F116" s="20" t="s">
        <v>496</v>
      </c>
      <c r="G116" s="20" t="s">
        <v>497</v>
      </c>
    </row>
    <row r="117" spans="1:7" x14ac:dyDescent="0.25">
      <c r="A117">
        <v>202438</v>
      </c>
      <c r="B117" s="21" t="s">
        <v>893</v>
      </c>
      <c r="C117" s="21" t="s">
        <v>894</v>
      </c>
      <c r="D117" s="21" t="s">
        <v>895</v>
      </c>
      <c r="E117" s="21"/>
      <c r="F117" s="21"/>
      <c r="G117" s="21" t="s">
        <v>896</v>
      </c>
    </row>
    <row r="118" spans="1:7" x14ac:dyDescent="0.25">
      <c r="A118">
        <v>202438</v>
      </c>
      <c r="B118" s="21"/>
      <c r="C118" s="21"/>
      <c r="D118" s="21"/>
      <c r="E118" s="21"/>
      <c r="F118" s="21" t="s">
        <v>900</v>
      </c>
      <c r="G118" s="21"/>
    </row>
    <row r="119" spans="1:7" x14ac:dyDescent="0.25">
      <c r="A119">
        <v>202439</v>
      </c>
      <c r="B119" s="21" t="s">
        <v>403</v>
      </c>
      <c r="C119" s="21" t="s">
        <v>404</v>
      </c>
      <c r="D119" s="21" t="s">
        <v>405</v>
      </c>
      <c r="E119" s="21"/>
      <c r="F119" s="21"/>
      <c r="G119" s="21" t="s">
        <v>544</v>
      </c>
    </row>
    <row r="120" spans="1:7" x14ac:dyDescent="0.25">
      <c r="A120">
        <v>202440</v>
      </c>
      <c r="B120" s="21" t="s">
        <v>403</v>
      </c>
      <c r="C120" s="21" t="s">
        <v>404</v>
      </c>
      <c r="D120" s="21" t="s">
        <v>405</v>
      </c>
      <c r="E120" s="21" t="s">
        <v>204</v>
      </c>
      <c r="F120" s="21"/>
      <c r="G120" s="21" t="s">
        <v>544</v>
      </c>
    </row>
    <row r="121" spans="1:7" x14ac:dyDescent="0.25">
      <c r="A121">
        <v>202440</v>
      </c>
      <c r="B121" s="21" t="s">
        <v>579</v>
      </c>
      <c r="C121" s="21" t="s">
        <v>271</v>
      </c>
      <c r="D121" s="21" t="s">
        <v>580</v>
      </c>
      <c r="E121" s="21" t="s">
        <v>205</v>
      </c>
      <c r="F121" s="21"/>
      <c r="G121" s="21" t="s">
        <v>581</v>
      </c>
    </row>
    <row r="122" spans="1:7" x14ac:dyDescent="0.25">
      <c r="A122" s="21">
        <v>202440</v>
      </c>
      <c r="B122" s="21" t="s">
        <v>820</v>
      </c>
      <c r="C122" s="21" t="s">
        <v>404</v>
      </c>
      <c r="D122" s="21" t="s">
        <v>821</v>
      </c>
      <c r="E122" s="21" t="s">
        <v>204</v>
      </c>
      <c r="F122" s="21"/>
      <c r="G122" s="21"/>
    </row>
    <row r="123" spans="1:7" x14ac:dyDescent="0.25">
      <c r="A123" s="23">
        <v>202441</v>
      </c>
      <c r="B123" s="23" t="s">
        <v>820</v>
      </c>
      <c r="C123" s="23" t="s">
        <v>404</v>
      </c>
      <c r="D123" s="23" t="s">
        <v>821</v>
      </c>
      <c r="E123" s="23" t="s">
        <v>204</v>
      </c>
      <c r="F123" s="23"/>
      <c r="G123" s="23"/>
    </row>
    <row r="124" spans="1:7" x14ac:dyDescent="0.25">
      <c r="A124" s="23">
        <v>202441</v>
      </c>
      <c r="B124" s="23" t="s">
        <v>579</v>
      </c>
      <c r="C124" s="23" t="s">
        <v>271</v>
      </c>
      <c r="D124" s="23" t="s">
        <v>580</v>
      </c>
      <c r="E124" s="23" t="s">
        <v>205</v>
      </c>
      <c r="F124" s="23"/>
      <c r="G124" s="23" t="s">
        <v>581</v>
      </c>
    </row>
    <row r="125" spans="1:7" x14ac:dyDescent="0.25">
      <c r="A125" s="23">
        <v>202441</v>
      </c>
      <c r="B125" s="23" t="s">
        <v>403</v>
      </c>
      <c r="C125" s="23" t="s">
        <v>404</v>
      </c>
      <c r="D125" s="23" t="s">
        <v>405</v>
      </c>
      <c r="E125" s="23" t="s">
        <v>204</v>
      </c>
      <c r="F125" s="23"/>
      <c r="G125" s="23" t="s">
        <v>544</v>
      </c>
    </row>
    <row r="126" spans="1:7" x14ac:dyDescent="0.25">
      <c r="A126" s="23">
        <v>202442</v>
      </c>
      <c r="B126" s="23" t="s">
        <v>757</v>
      </c>
      <c r="C126" s="23" t="s">
        <v>408</v>
      </c>
      <c r="D126" s="23" t="s">
        <v>758</v>
      </c>
      <c r="E126" s="23" t="s">
        <v>204</v>
      </c>
      <c r="F126" s="23"/>
      <c r="G126" s="3" t="s">
        <v>964</v>
      </c>
    </row>
    <row r="127" spans="1:7" x14ac:dyDescent="0.25">
      <c r="A127" s="23">
        <v>202442</v>
      </c>
      <c r="B127" s="23" t="s">
        <v>367</v>
      </c>
      <c r="C127" s="23" t="s">
        <v>368</v>
      </c>
      <c r="D127" s="23" t="s">
        <v>369</v>
      </c>
      <c r="E127" s="23" t="s">
        <v>205</v>
      </c>
      <c r="F127" s="23"/>
      <c r="G127" s="23" t="s">
        <v>548</v>
      </c>
    </row>
    <row r="128" spans="1:7" x14ac:dyDescent="0.25">
      <c r="A128" s="23">
        <v>202442</v>
      </c>
      <c r="B128" s="23" t="s">
        <v>941</v>
      </c>
      <c r="C128" s="23" t="s">
        <v>606</v>
      </c>
      <c r="D128" s="23" t="s">
        <v>942</v>
      </c>
      <c r="E128" s="23" t="s">
        <v>204</v>
      </c>
      <c r="F128" s="23"/>
      <c r="G128" s="23" t="s">
        <v>943</v>
      </c>
    </row>
    <row r="129" spans="1:7" x14ac:dyDescent="0.25">
      <c r="A129" s="23">
        <v>202443</v>
      </c>
      <c r="B129" s="23" t="s">
        <v>941</v>
      </c>
      <c r="C129" s="23" t="s">
        <v>606</v>
      </c>
      <c r="D129" s="23" t="s">
        <v>942</v>
      </c>
      <c r="E129" s="23" t="s">
        <v>204</v>
      </c>
      <c r="F129" s="23"/>
      <c r="G129" s="23" t="s">
        <v>943</v>
      </c>
    </row>
    <row r="130" spans="1:7" x14ac:dyDescent="0.25">
      <c r="A130" s="23">
        <v>202443</v>
      </c>
      <c r="B130" s="23" t="s">
        <v>367</v>
      </c>
      <c r="C130" s="23" t="s">
        <v>368</v>
      </c>
      <c r="D130" s="23" t="s">
        <v>369</v>
      </c>
      <c r="E130" s="23" t="s">
        <v>205</v>
      </c>
      <c r="F130" s="23"/>
      <c r="G130" s="23" t="s">
        <v>548</v>
      </c>
    </row>
    <row r="131" spans="1:7" x14ac:dyDescent="0.25">
      <c r="A131" s="23">
        <v>202443</v>
      </c>
      <c r="B131" s="23" t="s">
        <v>403</v>
      </c>
      <c r="C131" s="23" t="s">
        <v>404</v>
      </c>
      <c r="D131" s="23" t="s">
        <v>405</v>
      </c>
      <c r="E131" s="23" t="s">
        <v>204</v>
      </c>
      <c r="F131" s="23"/>
      <c r="G131" s="23" t="s">
        <v>544</v>
      </c>
    </row>
    <row r="132" spans="1:7" x14ac:dyDescent="0.25">
      <c r="A132" s="23">
        <v>202444</v>
      </c>
      <c r="B132" s="23" t="s">
        <v>367</v>
      </c>
      <c r="C132" s="23" t="s">
        <v>368</v>
      </c>
      <c r="D132" s="23" t="s">
        <v>369</v>
      </c>
      <c r="E132" s="23" t="s">
        <v>205</v>
      </c>
      <c r="F132" s="23"/>
      <c r="G132" s="23" t="s">
        <v>548</v>
      </c>
    </row>
    <row r="133" spans="1:7" x14ac:dyDescent="0.25">
      <c r="A133" s="23">
        <v>202444</v>
      </c>
      <c r="B133" s="23" t="s">
        <v>757</v>
      </c>
      <c r="C133" s="23" t="s">
        <v>408</v>
      </c>
      <c r="D133" s="23" t="s">
        <v>758</v>
      </c>
      <c r="E133" s="23" t="s">
        <v>204</v>
      </c>
      <c r="F133" s="23"/>
      <c r="G133" s="3" t="s">
        <v>964</v>
      </c>
    </row>
    <row r="134" spans="1:7" x14ac:dyDescent="0.25">
      <c r="A134" s="23">
        <v>202444</v>
      </c>
      <c r="B134" s="23" t="s">
        <v>403</v>
      </c>
      <c r="C134" s="23" t="s">
        <v>404</v>
      </c>
      <c r="D134" s="23" t="s">
        <v>405</v>
      </c>
      <c r="E134" s="23" t="s">
        <v>204</v>
      </c>
      <c r="F134" s="23"/>
      <c r="G134" s="23" t="s">
        <v>544</v>
      </c>
    </row>
    <row r="135" spans="1:7" x14ac:dyDescent="0.25">
      <c r="A135" s="24">
        <v>202445</v>
      </c>
      <c r="B135" s="24" t="s">
        <v>757</v>
      </c>
      <c r="C135" s="24" t="s">
        <v>408</v>
      </c>
      <c r="D135" s="24" t="s">
        <v>758</v>
      </c>
      <c r="E135" s="24" t="s">
        <v>204</v>
      </c>
      <c r="F135" s="24"/>
      <c r="G135" s="3" t="s">
        <v>964</v>
      </c>
    </row>
    <row r="136" spans="1:7" x14ac:dyDescent="0.25">
      <c r="A136" s="24">
        <v>202445</v>
      </c>
      <c r="B136" s="24" t="s">
        <v>403</v>
      </c>
      <c r="C136" s="24" t="s">
        <v>404</v>
      </c>
      <c r="D136" s="24" t="s">
        <v>405</v>
      </c>
      <c r="E136" s="24" t="s">
        <v>204</v>
      </c>
      <c r="F136" s="24"/>
      <c r="G136" s="24" t="s">
        <v>544</v>
      </c>
    </row>
    <row r="137" spans="1:7" x14ac:dyDescent="0.25">
      <c r="A137" s="24">
        <v>202445</v>
      </c>
      <c r="B137" s="24" t="s">
        <v>941</v>
      </c>
      <c r="C137" s="24" t="s">
        <v>606</v>
      </c>
      <c r="D137" s="24" t="s">
        <v>942</v>
      </c>
      <c r="E137" s="24" t="s">
        <v>204</v>
      </c>
      <c r="F137" s="24"/>
      <c r="G137" s="24" t="s">
        <v>943</v>
      </c>
    </row>
    <row r="138" spans="1:7" x14ac:dyDescent="0.25">
      <c r="A138" s="24">
        <v>202446</v>
      </c>
      <c r="B138" s="24" t="s">
        <v>409</v>
      </c>
      <c r="C138" s="24" t="s">
        <v>410</v>
      </c>
      <c r="D138" s="24" t="s">
        <v>447</v>
      </c>
      <c r="E138" s="24" t="s">
        <v>204</v>
      </c>
      <c r="F138" s="24"/>
      <c r="G138" s="3" t="s">
        <v>485</v>
      </c>
    </row>
    <row r="139" spans="1:7" x14ac:dyDescent="0.25">
      <c r="A139" s="24">
        <v>202446</v>
      </c>
      <c r="B139" s="24" t="s">
        <v>403</v>
      </c>
      <c r="C139" s="24" t="s">
        <v>404</v>
      </c>
      <c r="D139" s="24" t="s">
        <v>405</v>
      </c>
      <c r="E139" s="24" t="s">
        <v>204</v>
      </c>
      <c r="F139" s="24"/>
      <c r="G139" s="24" t="s">
        <v>544</v>
      </c>
    </row>
    <row r="140" spans="1:7" x14ac:dyDescent="0.25">
      <c r="A140" s="24">
        <v>202447</v>
      </c>
      <c r="B140" s="24" t="s">
        <v>993</v>
      </c>
      <c r="C140" s="24" t="s">
        <v>994</v>
      </c>
      <c r="D140" s="24" t="s">
        <v>995</v>
      </c>
      <c r="E140" s="24"/>
      <c r="F140" s="24"/>
      <c r="G140" s="47" t="s">
        <v>1004</v>
      </c>
    </row>
    <row r="141" spans="1:7" x14ac:dyDescent="0.25">
      <c r="A141" s="24">
        <v>202447</v>
      </c>
      <c r="B141" s="24" t="s">
        <v>365</v>
      </c>
      <c r="C141" s="24" t="s">
        <v>265</v>
      </c>
      <c r="D141" s="24" t="s">
        <v>366</v>
      </c>
      <c r="E141" s="24" t="s">
        <v>204</v>
      </c>
      <c r="F141" s="24"/>
      <c r="G141" s="3" t="s">
        <v>384</v>
      </c>
    </row>
    <row r="142" spans="1:7" x14ac:dyDescent="0.25">
      <c r="A142" s="24">
        <v>202447</v>
      </c>
      <c r="B142" s="24" t="s">
        <v>403</v>
      </c>
      <c r="C142" s="24" t="s">
        <v>404</v>
      </c>
      <c r="D142" s="24" t="s">
        <v>405</v>
      </c>
      <c r="E142" s="24" t="s">
        <v>204</v>
      </c>
      <c r="F142" s="24"/>
      <c r="G142" s="24" t="s">
        <v>544</v>
      </c>
    </row>
    <row r="143" spans="1:7" x14ac:dyDescent="0.25">
      <c r="A143" s="24">
        <v>202448</v>
      </c>
      <c r="B143" s="24" t="s">
        <v>365</v>
      </c>
      <c r="C143" s="24" t="s">
        <v>265</v>
      </c>
      <c r="D143" s="24" t="s">
        <v>366</v>
      </c>
      <c r="E143" s="24" t="s">
        <v>204</v>
      </c>
      <c r="F143" s="24"/>
      <c r="G143" s="3" t="s">
        <v>384</v>
      </c>
    </row>
    <row r="144" spans="1:7" x14ac:dyDescent="0.25">
      <c r="A144" s="24">
        <v>202448</v>
      </c>
      <c r="B144" s="24" t="s">
        <v>403</v>
      </c>
      <c r="C144" s="24" t="s">
        <v>404</v>
      </c>
      <c r="D144" s="24" t="s">
        <v>405</v>
      </c>
      <c r="E144" s="24" t="s">
        <v>204</v>
      </c>
      <c r="F144" s="24"/>
      <c r="G144" s="24" t="s">
        <v>544</v>
      </c>
    </row>
    <row r="145" spans="1:7" x14ac:dyDescent="0.25">
      <c r="A145" s="24">
        <v>202448</v>
      </c>
      <c r="B145" s="24" t="s">
        <v>993</v>
      </c>
      <c r="C145" s="24" t="s">
        <v>994</v>
      </c>
      <c r="D145" s="24" t="s">
        <v>995</v>
      </c>
      <c r="E145" s="24" t="s">
        <v>204</v>
      </c>
      <c r="F145" s="24"/>
      <c r="G145" s="24" t="s">
        <v>1004</v>
      </c>
    </row>
    <row r="146" spans="1:7" x14ac:dyDescent="0.25">
      <c r="A146" s="24">
        <v>202449</v>
      </c>
      <c r="B146" s="24"/>
      <c r="C146" s="24"/>
      <c r="D146" s="24"/>
      <c r="E146" s="24"/>
      <c r="F146" s="24" t="s">
        <v>707</v>
      </c>
      <c r="G146" s="24" t="s">
        <v>731</v>
      </c>
    </row>
    <row r="147" spans="1:7" x14ac:dyDescent="0.25">
      <c r="A147" s="24">
        <v>202449</v>
      </c>
      <c r="B147" s="24" t="s">
        <v>893</v>
      </c>
      <c r="C147" s="24" t="s">
        <v>894</v>
      </c>
      <c r="D147" s="24" t="s">
        <v>895</v>
      </c>
      <c r="E147" s="24" t="s">
        <v>204</v>
      </c>
      <c r="F147" s="24"/>
      <c r="G147" s="24" t="s">
        <v>896</v>
      </c>
    </row>
    <row r="148" spans="1:7" x14ac:dyDescent="0.25">
      <c r="A148" s="24">
        <v>202449</v>
      </c>
      <c r="B148" s="24" t="s">
        <v>1014</v>
      </c>
      <c r="C148" s="24" t="s">
        <v>476</v>
      </c>
      <c r="D148" s="24" t="s">
        <v>942</v>
      </c>
      <c r="E148" s="24" t="s">
        <v>204</v>
      </c>
      <c r="F148" s="24"/>
      <c r="G148" s="24" t="s">
        <v>1015</v>
      </c>
    </row>
    <row r="149" spans="1:7" x14ac:dyDescent="0.25">
      <c r="A149" s="24">
        <v>202450</v>
      </c>
      <c r="B149" s="24"/>
      <c r="C149" s="24"/>
      <c r="D149" s="24"/>
      <c r="E149" s="24"/>
      <c r="F149" s="24" t="s">
        <v>900</v>
      </c>
      <c r="G149" s="24" t="s">
        <v>1110</v>
      </c>
    </row>
    <row r="150" spans="1:7" x14ac:dyDescent="0.25">
      <c r="A150" s="24">
        <v>202450</v>
      </c>
      <c r="B150" s="24" t="s">
        <v>893</v>
      </c>
      <c r="C150" s="24" t="s">
        <v>894</v>
      </c>
      <c r="D150" s="24" t="s">
        <v>895</v>
      </c>
      <c r="E150" s="24" t="s">
        <v>204</v>
      </c>
      <c r="F150" s="24"/>
      <c r="G150" s="24" t="s">
        <v>896</v>
      </c>
    </row>
    <row r="151" spans="1:7" x14ac:dyDescent="0.25">
      <c r="A151" s="24">
        <v>202450</v>
      </c>
      <c r="B151" s="24" t="s">
        <v>1014</v>
      </c>
      <c r="C151" s="24" t="s">
        <v>476</v>
      </c>
      <c r="D151" s="24" t="s">
        <v>942</v>
      </c>
      <c r="E151" s="24" t="s">
        <v>204</v>
      </c>
      <c r="F151" s="24"/>
      <c r="G151" s="24" t="s">
        <v>1015</v>
      </c>
    </row>
    <row r="152" spans="1:7" x14ac:dyDescent="0.25">
      <c r="A152" s="24">
        <v>202451</v>
      </c>
      <c r="B152" s="24" t="s">
        <v>409</v>
      </c>
      <c r="C152" s="24" t="s">
        <v>410</v>
      </c>
      <c r="D152" s="24" t="s">
        <v>447</v>
      </c>
      <c r="E152" s="24" t="s">
        <v>204</v>
      </c>
      <c r="F152" s="24"/>
      <c r="G152" s="3" t="s">
        <v>485</v>
      </c>
    </row>
    <row r="153" spans="1:7" x14ac:dyDescent="0.25">
      <c r="A153" s="24">
        <v>202451</v>
      </c>
      <c r="B153" s="24" t="s">
        <v>820</v>
      </c>
      <c r="C153" s="24" t="s">
        <v>404</v>
      </c>
      <c r="D153" s="24" t="s">
        <v>821</v>
      </c>
      <c r="E153" s="24" t="s">
        <v>204</v>
      </c>
      <c r="F153" s="24"/>
      <c r="G153" s="24"/>
    </row>
    <row r="154" spans="1:7" x14ac:dyDescent="0.25">
      <c r="A154" s="25">
        <v>202452</v>
      </c>
      <c r="B154" s="25"/>
      <c r="C154" s="25"/>
      <c r="D154" s="25"/>
      <c r="E154" s="25"/>
      <c r="F154" s="25" t="s">
        <v>624</v>
      </c>
      <c r="G154" s="25" t="s">
        <v>625</v>
      </c>
    </row>
    <row r="155" spans="1:7" x14ac:dyDescent="0.25">
      <c r="A155" s="25">
        <v>202453</v>
      </c>
      <c r="B155" s="25" t="s">
        <v>594</v>
      </c>
      <c r="C155" s="25" t="s">
        <v>595</v>
      </c>
      <c r="D155" s="25" t="s">
        <v>596</v>
      </c>
      <c r="E155" s="25" t="s">
        <v>204</v>
      </c>
      <c r="F155" s="25"/>
      <c r="G155" s="25" t="s">
        <v>597</v>
      </c>
    </row>
    <row r="156" spans="1:7" x14ac:dyDescent="0.25">
      <c r="A156" s="25">
        <v>202453</v>
      </c>
      <c r="B156" s="25" t="s">
        <v>605</v>
      </c>
      <c r="C156" s="25" t="s">
        <v>606</v>
      </c>
      <c r="D156" s="25" t="s">
        <v>607</v>
      </c>
      <c r="E156" s="25" t="s">
        <v>204</v>
      </c>
      <c r="F156" s="25"/>
      <c r="G156" s="25" t="s">
        <v>680</v>
      </c>
    </row>
    <row r="157" spans="1:7" x14ac:dyDescent="0.25">
      <c r="A157" s="25">
        <v>202453</v>
      </c>
      <c r="B157" s="25" t="s">
        <v>670</v>
      </c>
      <c r="C157" s="25" t="s">
        <v>476</v>
      </c>
      <c r="D157" s="25" t="s">
        <v>671</v>
      </c>
      <c r="E157" s="25" t="s">
        <v>205</v>
      </c>
      <c r="F157" s="25"/>
      <c r="G157" s="47" t="s">
        <v>690</v>
      </c>
    </row>
    <row r="158" spans="1:7" x14ac:dyDescent="0.25">
      <c r="A158" s="25">
        <v>202454</v>
      </c>
      <c r="B158" s="25" t="s">
        <v>670</v>
      </c>
      <c r="C158" s="25" t="s">
        <v>476</v>
      </c>
      <c r="D158" s="25" t="s">
        <v>671</v>
      </c>
      <c r="E158" s="25" t="s">
        <v>205</v>
      </c>
      <c r="F158" s="25"/>
      <c r="G158" s="47" t="s">
        <v>690</v>
      </c>
    </row>
    <row r="159" spans="1:7" x14ac:dyDescent="0.25">
      <c r="A159" s="25">
        <v>202454</v>
      </c>
      <c r="B159" s="25" t="s">
        <v>594</v>
      </c>
      <c r="C159" s="25" t="s">
        <v>595</v>
      </c>
      <c r="D159" s="25" t="s">
        <v>596</v>
      </c>
      <c r="E159" s="25" t="s">
        <v>204</v>
      </c>
      <c r="F159" s="25"/>
      <c r="G159" s="25" t="s">
        <v>597</v>
      </c>
    </row>
    <row r="160" spans="1:7" x14ac:dyDescent="0.25">
      <c r="A160" s="25">
        <v>202454</v>
      </c>
      <c r="B160" s="25" t="s">
        <v>605</v>
      </c>
      <c r="C160" s="25" t="s">
        <v>606</v>
      </c>
      <c r="D160" s="25" t="s">
        <v>607</v>
      </c>
      <c r="E160" s="25" t="s">
        <v>204</v>
      </c>
      <c r="F160" s="25"/>
      <c r="G160" s="25" t="s">
        <v>680</v>
      </c>
    </row>
    <row r="161" spans="1:7" x14ac:dyDescent="0.25">
      <c r="A161" s="25">
        <v>202455</v>
      </c>
      <c r="B161" s="25" t="s">
        <v>475</v>
      </c>
      <c r="C161" s="25" t="s">
        <v>476</v>
      </c>
      <c r="D161" s="25" t="s">
        <v>477</v>
      </c>
      <c r="E161" s="25" t="s">
        <v>205</v>
      </c>
      <c r="F161" s="25"/>
      <c r="G161" s="25" t="s">
        <v>549</v>
      </c>
    </row>
    <row r="162" spans="1:7" x14ac:dyDescent="0.25">
      <c r="A162" s="25">
        <v>202455</v>
      </c>
      <c r="B162" s="25" t="s">
        <v>893</v>
      </c>
      <c r="C162" s="25" t="s">
        <v>894</v>
      </c>
      <c r="D162" s="25" t="s">
        <v>895</v>
      </c>
      <c r="E162" s="25" t="s">
        <v>204</v>
      </c>
      <c r="F162" s="25"/>
      <c r="G162" s="25" t="s">
        <v>896</v>
      </c>
    </row>
    <row r="163" spans="1:7" x14ac:dyDescent="0.25">
      <c r="A163" s="25">
        <v>202455</v>
      </c>
      <c r="B163" s="25" t="s">
        <v>430</v>
      </c>
      <c r="C163" s="25" t="s">
        <v>410</v>
      </c>
      <c r="D163" s="25" t="s">
        <v>432</v>
      </c>
      <c r="E163" s="25" t="s">
        <v>204</v>
      </c>
      <c r="F163" s="25"/>
      <c r="G163" s="3" t="s">
        <v>437</v>
      </c>
    </row>
    <row r="164" spans="1:7" x14ac:dyDescent="0.25">
      <c r="A164" s="25">
        <v>202456</v>
      </c>
      <c r="B164" s="25" t="s">
        <v>579</v>
      </c>
      <c r="C164" s="25" t="s">
        <v>271</v>
      </c>
      <c r="D164" s="25" t="s">
        <v>580</v>
      </c>
      <c r="E164" s="25" t="s">
        <v>205</v>
      </c>
      <c r="F164" s="25"/>
      <c r="G164" s="25" t="s">
        <v>581</v>
      </c>
    </row>
    <row r="165" spans="1:7" x14ac:dyDescent="0.25">
      <c r="A165" s="25">
        <v>202456</v>
      </c>
      <c r="B165" s="25"/>
      <c r="C165" s="25"/>
      <c r="D165" s="25"/>
      <c r="E165" s="25"/>
      <c r="F165" s="25" t="s">
        <v>1181</v>
      </c>
      <c r="G165" s="25" t="s">
        <v>1182</v>
      </c>
    </row>
    <row r="166" spans="1:7" x14ac:dyDescent="0.25">
      <c r="A166" s="25">
        <v>202456</v>
      </c>
      <c r="B166" s="25"/>
      <c r="C166" s="25"/>
      <c r="D166" s="25"/>
      <c r="E166" s="25"/>
      <c r="F166" s="25" t="s">
        <v>705</v>
      </c>
      <c r="G166" s="25"/>
    </row>
    <row r="167" spans="1:7" x14ac:dyDescent="0.25">
      <c r="A167" s="25">
        <v>202457</v>
      </c>
      <c r="B167" s="25" t="s">
        <v>829</v>
      </c>
      <c r="C167" s="25" t="s">
        <v>830</v>
      </c>
      <c r="D167" s="25" t="s">
        <v>831</v>
      </c>
      <c r="E167" s="25" t="s">
        <v>204</v>
      </c>
      <c r="F167" s="25"/>
      <c r="G167" s="25" t="s">
        <v>832</v>
      </c>
    </row>
    <row r="168" spans="1:7" x14ac:dyDescent="0.25">
      <c r="A168" s="25">
        <v>202457</v>
      </c>
      <c r="B168" s="25" t="s">
        <v>475</v>
      </c>
      <c r="C168" s="25" t="s">
        <v>476</v>
      </c>
      <c r="D168" s="25" t="s">
        <v>477</v>
      </c>
      <c r="E168" s="25" t="s">
        <v>205</v>
      </c>
      <c r="F168" s="25"/>
      <c r="G168" s="25" t="s">
        <v>549</v>
      </c>
    </row>
    <row r="169" spans="1:7" x14ac:dyDescent="0.25">
      <c r="A169" s="25">
        <v>202457</v>
      </c>
      <c r="B169" s="25" t="s">
        <v>403</v>
      </c>
      <c r="C169" s="25" t="s">
        <v>404</v>
      </c>
      <c r="D169" s="25" t="s">
        <v>405</v>
      </c>
      <c r="E169" s="25" t="s">
        <v>204</v>
      </c>
      <c r="F169" s="25"/>
      <c r="G169" s="25" t="s">
        <v>544</v>
      </c>
    </row>
    <row r="170" spans="1:7" x14ac:dyDescent="0.25">
      <c r="A170" s="25">
        <v>202458</v>
      </c>
      <c r="B170" s="25" t="s">
        <v>993</v>
      </c>
      <c r="C170" s="25" t="s">
        <v>994</v>
      </c>
      <c r="D170" s="25" t="s">
        <v>995</v>
      </c>
      <c r="E170" s="25" t="s">
        <v>204</v>
      </c>
      <c r="F170" s="25"/>
      <c r="G170" s="25" t="s">
        <v>1004</v>
      </c>
    </row>
    <row r="171" spans="1:7" x14ac:dyDescent="0.25">
      <c r="A171" s="25">
        <v>202458</v>
      </c>
      <c r="B171" s="25" t="s">
        <v>403</v>
      </c>
      <c r="C171" s="25" t="s">
        <v>404</v>
      </c>
      <c r="D171" s="25" t="s">
        <v>405</v>
      </c>
      <c r="E171" s="25" t="s">
        <v>204</v>
      </c>
      <c r="F171" s="25"/>
      <c r="G171" s="25" t="s">
        <v>544</v>
      </c>
    </row>
    <row r="172" spans="1:7" x14ac:dyDescent="0.25">
      <c r="A172" s="25">
        <v>202458</v>
      </c>
      <c r="B172" s="25"/>
      <c r="C172" s="25"/>
      <c r="D172" s="25"/>
      <c r="E172" s="25"/>
      <c r="F172" s="25" t="s">
        <v>707</v>
      </c>
      <c r="G172" s="25" t="s">
        <v>731</v>
      </c>
    </row>
    <row r="173" spans="1:7" x14ac:dyDescent="0.25">
      <c r="A173" s="25">
        <v>202459</v>
      </c>
      <c r="B173" s="25" t="s">
        <v>524</v>
      </c>
      <c r="C173" s="25" t="s">
        <v>525</v>
      </c>
      <c r="D173" s="25" t="s">
        <v>526</v>
      </c>
      <c r="E173" s="25" t="s">
        <v>205</v>
      </c>
      <c r="F173" s="25"/>
      <c r="G173" s="25" t="s">
        <v>527</v>
      </c>
    </row>
    <row r="174" spans="1:7" x14ac:dyDescent="0.25">
      <c r="A174" s="25">
        <v>202459</v>
      </c>
      <c r="B174" s="25" t="s">
        <v>1218</v>
      </c>
      <c r="C174" s="25" t="s">
        <v>1219</v>
      </c>
      <c r="D174" s="25" t="s">
        <v>1220</v>
      </c>
      <c r="E174" s="25" t="s">
        <v>205</v>
      </c>
      <c r="F174" s="25"/>
      <c r="G174" s="25" t="s">
        <v>1226</v>
      </c>
    </row>
    <row r="175" spans="1:7" x14ac:dyDescent="0.25">
      <c r="A175" s="25">
        <v>202459</v>
      </c>
      <c r="B175" s="25" t="s">
        <v>445</v>
      </c>
      <c r="C175" s="25" t="s">
        <v>446</v>
      </c>
      <c r="D175" s="25" t="s">
        <v>448</v>
      </c>
      <c r="E175" s="25" t="s">
        <v>204</v>
      </c>
      <c r="F175" s="25"/>
      <c r="G175" s="3" t="s">
        <v>480</v>
      </c>
    </row>
    <row r="176" spans="1:7" x14ac:dyDescent="0.25">
      <c r="A176" s="25">
        <v>202460</v>
      </c>
      <c r="B176" s="25" t="s">
        <v>524</v>
      </c>
      <c r="C176" s="25" t="s">
        <v>525</v>
      </c>
      <c r="D176" s="25" t="s">
        <v>526</v>
      </c>
      <c r="E176" s="25" t="s">
        <v>205</v>
      </c>
      <c r="F176" s="25"/>
      <c r="G176" s="25" t="s">
        <v>527</v>
      </c>
    </row>
    <row r="177" spans="1:7" x14ac:dyDescent="0.25">
      <c r="A177" s="25">
        <v>202460</v>
      </c>
      <c r="B177" s="25" t="s">
        <v>1218</v>
      </c>
      <c r="C177" s="25" t="s">
        <v>1219</v>
      </c>
      <c r="D177" s="25" t="s">
        <v>1220</v>
      </c>
      <c r="E177" s="25" t="s">
        <v>205</v>
      </c>
      <c r="F177" s="25"/>
      <c r="G177" s="25" t="s">
        <v>1226</v>
      </c>
    </row>
    <row r="178" spans="1:7" x14ac:dyDescent="0.25">
      <c r="A178" s="25">
        <v>202460</v>
      </c>
      <c r="B178" s="25" t="s">
        <v>445</v>
      </c>
      <c r="C178" s="25" t="s">
        <v>446</v>
      </c>
      <c r="D178" s="25" t="s">
        <v>448</v>
      </c>
      <c r="E178" s="25" t="s">
        <v>204</v>
      </c>
      <c r="F178" s="25"/>
      <c r="G178" s="3" t="s">
        <v>480</v>
      </c>
    </row>
    <row r="179" spans="1:7" x14ac:dyDescent="0.25">
      <c r="A179" s="25">
        <v>202461</v>
      </c>
      <c r="B179" s="25" t="s">
        <v>1218</v>
      </c>
      <c r="C179" s="25" t="s">
        <v>1219</v>
      </c>
      <c r="D179" s="25" t="s">
        <v>1220</v>
      </c>
      <c r="E179" s="25" t="s">
        <v>205</v>
      </c>
      <c r="F179" s="25"/>
      <c r="G179" s="25" t="s">
        <v>1226</v>
      </c>
    </row>
    <row r="180" spans="1:7" x14ac:dyDescent="0.25">
      <c r="A180" s="25">
        <v>202461</v>
      </c>
      <c r="B180" s="25" t="s">
        <v>524</v>
      </c>
      <c r="C180" s="25" t="s">
        <v>525</v>
      </c>
      <c r="D180" s="25" t="s">
        <v>526</v>
      </c>
      <c r="E180" s="25" t="s">
        <v>205</v>
      </c>
      <c r="F180" s="25"/>
      <c r="G180" s="25" t="s">
        <v>527</v>
      </c>
    </row>
    <row r="181" spans="1:7" x14ac:dyDescent="0.25">
      <c r="A181" s="25">
        <v>202461</v>
      </c>
      <c r="B181" s="25" t="s">
        <v>403</v>
      </c>
      <c r="C181" s="25" t="s">
        <v>404</v>
      </c>
      <c r="D181" s="25" t="s">
        <v>405</v>
      </c>
      <c r="E181" s="25" t="s">
        <v>204</v>
      </c>
      <c r="F181" s="25"/>
      <c r="G181" s="25" t="s">
        <v>544</v>
      </c>
    </row>
    <row r="182" spans="1:7" x14ac:dyDescent="0.25">
      <c r="A182" s="25">
        <v>202462</v>
      </c>
      <c r="B182" s="25" t="s">
        <v>1218</v>
      </c>
      <c r="C182" s="25" t="s">
        <v>1219</v>
      </c>
      <c r="D182" s="25" t="s">
        <v>1220</v>
      </c>
      <c r="E182" s="25" t="s">
        <v>205</v>
      </c>
      <c r="F182" s="25"/>
      <c r="G182" s="25" t="s">
        <v>1226</v>
      </c>
    </row>
    <row r="183" spans="1:7" x14ac:dyDescent="0.25">
      <c r="A183" s="25">
        <v>202462</v>
      </c>
      <c r="B183" s="25" t="s">
        <v>524</v>
      </c>
      <c r="C183" s="25" t="s">
        <v>525</v>
      </c>
      <c r="D183" s="25" t="s">
        <v>526</v>
      </c>
      <c r="E183" s="25" t="s">
        <v>205</v>
      </c>
      <c r="F183" s="25"/>
      <c r="G183" s="25" t="s">
        <v>527</v>
      </c>
    </row>
    <row r="184" spans="1:7" x14ac:dyDescent="0.25">
      <c r="A184" s="25">
        <v>202462</v>
      </c>
      <c r="B184" s="25" t="s">
        <v>403</v>
      </c>
      <c r="C184" s="25" t="s">
        <v>404</v>
      </c>
      <c r="D184" s="25" t="s">
        <v>405</v>
      </c>
      <c r="E184" s="25" t="s">
        <v>204</v>
      </c>
      <c r="F184" s="25"/>
      <c r="G184" s="25" t="s">
        <v>544</v>
      </c>
    </row>
    <row r="185" spans="1:7" x14ac:dyDescent="0.25">
      <c r="A185" s="25">
        <v>202463</v>
      </c>
      <c r="B185" s="25" t="s">
        <v>1218</v>
      </c>
      <c r="C185" s="25" t="s">
        <v>1219</v>
      </c>
      <c r="D185" s="25" t="s">
        <v>1220</v>
      </c>
      <c r="E185" s="25" t="s">
        <v>205</v>
      </c>
      <c r="F185" s="25"/>
      <c r="G185" s="25" t="s">
        <v>1226</v>
      </c>
    </row>
    <row r="186" spans="1:7" x14ac:dyDescent="0.25">
      <c r="A186" s="25">
        <v>202463</v>
      </c>
      <c r="B186" s="25" t="s">
        <v>524</v>
      </c>
      <c r="C186" s="25" t="s">
        <v>525</v>
      </c>
      <c r="D186" s="25" t="s">
        <v>526</v>
      </c>
      <c r="E186" s="25" t="s">
        <v>205</v>
      </c>
      <c r="F186" s="25"/>
      <c r="G186" s="25" t="s">
        <v>527</v>
      </c>
    </row>
    <row r="187" spans="1:7" x14ac:dyDescent="0.25">
      <c r="A187" s="25">
        <v>202463</v>
      </c>
      <c r="B187" s="25" t="s">
        <v>403</v>
      </c>
      <c r="C187" s="25" t="s">
        <v>404</v>
      </c>
      <c r="D187" s="25" t="s">
        <v>405</v>
      </c>
      <c r="E187" s="25" t="s">
        <v>204</v>
      </c>
      <c r="F187" s="25"/>
      <c r="G187" s="25" t="s">
        <v>544</v>
      </c>
    </row>
    <row r="188" spans="1:7" x14ac:dyDescent="0.25">
      <c r="A188" s="25">
        <v>202464</v>
      </c>
      <c r="B188" s="25" t="s">
        <v>1239</v>
      </c>
      <c r="C188" s="25" t="s">
        <v>1240</v>
      </c>
      <c r="D188" s="25" t="s">
        <v>377</v>
      </c>
      <c r="E188" s="25" t="s">
        <v>204</v>
      </c>
      <c r="F188" s="25"/>
      <c r="G188" s="25" t="s">
        <v>1241</v>
      </c>
    </row>
    <row r="189" spans="1:7" x14ac:dyDescent="0.25">
      <c r="A189" s="25">
        <v>202465</v>
      </c>
      <c r="B189" s="25" t="s">
        <v>1239</v>
      </c>
      <c r="C189" s="25" t="s">
        <v>1240</v>
      </c>
      <c r="D189" s="25" t="s">
        <v>377</v>
      </c>
      <c r="E189" s="25" t="s">
        <v>204</v>
      </c>
      <c r="F189" s="25"/>
      <c r="G189" s="25" t="s">
        <v>1241</v>
      </c>
    </row>
    <row r="190" spans="1:7" x14ac:dyDescent="0.25">
      <c r="A190" s="25">
        <v>202466</v>
      </c>
      <c r="B190" s="25" t="s">
        <v>1239</v>
      </c>
      <c r="C190" s="25" t="s">
        <v>1240</v>
      </c>
      <c r="D190" s="25" t="s">
        <v>377</v>
      </c>
      <c r="E190" s="25" t="s">
        <v>204</v>
      </c>
      <c r="F190" s="25"/>
      <c r="G190" s="25" t="s">
        <v>1241</v>
      </c>
    </row>
    <row r="191" spans="1:7" x14ac:dyDescent="0.25">
      <c r="A191" s="25">
        <v>202467</v>
      </c>
      <c r="B191" s="25" t="s">
        <v>1250</v>
      </c>
      <c r="C191" s="25" t="s">
        <v>1251</v>
      </c>
      <c r="D191" s="25" t="s">
        <v>1252</v>
      </c>
      <c r="E191" s="25" t="s">
        <v>204</v>
      </c>
      <c r="F191" s="25"/>
      <c r="G191" s="25" t="s">
        <v>1253</v>
      </c>
    </row>
    <row r="192" spans="1:7" x14ac:dyDescent="0.25">
      <c r="A192" s="25">
        <v>202468</v>
      </c>
      <c r="B192" s="25" t="s">
        <v>403</v>
      </c>
      <c r="C192" s="25" t="s">
        <v>404</v>
      </c>
      <c r="D192" s="25" t="s">
        <v>405</v>
      </c>
      <c r="E192" s="25" t="s">
        <v>204</v>
      </c>
      <c r="F192" s="25"/>
      <c r="G192" s="25" t="s">
        <v>544</v>
      </c>
    </row>
    <row r="193" spans="1:7" x14ac:dyDescent="0.25">
      <c r="A193" s="25">
        <v>202468</v>
      </c>
      <c r="B193" s="25" t="s">
        <v>533</v>
      </c>
      <c r="C193" s="25" t="s">
        <v>375</v>
      </c>
      <c r="D193" s="25" t="s">
        <v>534</v>
      </c>
      <c r="E193" s="25" t="s">
        <v>205</v>
      </c>
      <c r="F193" s="25"/>
      <c r="G193" s="25" t="s">
        <v>550</v>
      </c>
    </row>
    <row r="194" spans="1:7" x14ac:dyDescent="0.25">
      <c r="A194" s="25">
        <v>202468</v>
      </c>
      <c r="B194" s="25" t="s">
        <v>1261</v>
      </c>
      <c r="C194" s="25" t="s">
        <v>1262</v>
      </c>
      <c r="D194" s="25" t="s">
        <v>1263</v>
      </c>
      <c r="E194" s="25" t="s">
        <v>204</v>
      </c>
      <c r="F194" s="25"/>
      <c r="G194" s="47" t="s">
        <v>1276</v>
      </c>
    </row>
    <row r="195" spans="1:7" x14ac:dyDescent="0.25">
      <c r="A195" s="25">
        <v>202469</v>
      </c>
      <c r="B195" s="25" t="s">
        <v>533</v>
      </c>
      <c r="C195" s="25" t="s">
        <v>375</v>
      </c>
      <c r="D195" s="25" t="s">
        <v>534</v>
      </c>
      <c r="E195" s="25" t="s">
        <v>205</v>
      </c>
      <c r="F195" s="25"/>
      <c r="G195" s="25" t="s">
        <v>550</v>
      </c>
    </row>
    <row r="196" spans="1:7" x14ac:dyDescent="0.25">
      <c r="A196" s="25">
        <v>202469</v>
      </c>
      <c r="B196" s="25" t="s">
        <v>1250</v>
      </c>
      <c r="C196" s="25" t="s">
        <v>1251</v>
      </c>
      <c r="D196" s="25" t="s">
        <v>1252</v>
      </c>
      <c r="E196" s="25" t="s">
        <v>204</v>
      </c>
      <c r="F196" s="25"/>
      <c r="G196" s="25" t="s">
        <v>1253</v>
      </c>
    </row>
    <row r="197" spans="1:7" x14ac:dyDescent="0.25">
      <c r="A197" s="25">
        <v>202469</v>
      </c>
      <c r="B197" s="25" t="s">
        <v>403</v>
      </c>
      <c r="C197" s="25" t="s">
        <v>404</v>
      </c>
      <c r="D197" s="25" t="s">
        <v>405</v>
      </c>
      <c r="E197" s="25" t="s">
        <v>204</v>
      </c>
      <c r="F197" s="25"/>
      <c r="G197" s="25" t="s">
        <v>544</v>
      </c>
    </row>
    <row r="198" spans="1:7" x14ac:dyDescent="0.25">
      <c r="A198" s="25">
        <v>202470</v>
      </c>
      <c r="B198" s="25" t="s">
        <v>1270</v>
      </c>
      <c r="C198" s="25" t="s">
        <v>446</v>
      </c>
      <c r="D198" s="25" t="s">
        <v>596</v>
      </c>
      <c r="E198" s="25" t="s">
        <v>204</v>
      </c>
      <c r="F198" s="25"/>
      <c r="G198" s="25" t="s">
        <v>1271</v>
      </c>
    </row>
    <row r="199" spans="1:7" x14ac:dyDescent="0.25">
      <c r="A199" s="25">
        <v>202470</v>
      </c>
      <c r="B199" s="25" t="s">
        <v>1261</v>
      </c>
      <c r="C199" s="25" t="s">
        <v>1262</v>
      </c>
      <c r="D199" s="25" t="s">
        <v>1263</v>
      </c>
      <c r="E199" s="25" t="s">
        <v>204</v>
      </c>
      <c r="F199" s="25"/>
      <c r="G199" s="47" t="s">
        <v>1276</v>
      </c>
    </row>
    <row r="200" spans="1:7" x14ac:dyDescent="0.25">
      <c r="A200" s="25">
        <v>202470</v>
      </c>
      <c r="B200" s="25" t="s">
        <v>1250</v>
      </c>
      <c r="C200" s="25" t="s">
        <v>1251</v>
      </c>
      <c r="D200" s="25" t="s">
        <v>1252</v>
      </c>
      <c r="E200" s="25" t="s">
        <v>204</v>
      </c>
      <c r="F200" s="25"/>
      <c r="G200" s="25" t="s">
        <v>1253</v>
      </c>
    </row>
    <row r="201" spans="1:7" x14ac:dyDescent="0.25">
      <c r="A201" s="25">
        <v>202471</v>
      </c>
      <c r="B201" s="25" t="s">
        <v>1261</v>
      </c>
      <c r="C201" s="25" t="s">
        <v>1262</v>
      </c>
      <c r="D201" s="25" t="s">
        <v>1263</v>
      </c>
      <c r="E201" s="25" t="s">
        <v>204</v>
      </c>
      <c r="F201" s="25"/>
      <c r="G201" s="25" t="s">
        <v>1276</v>
      </c>
    </row>
    <row r="202" spans="1:7" x14ac:dyDescent="0.25">
      <c r="A202" s="25">
        <v>202471</v>
      </c>
      <c r="B202" s="25" t="s">
        <v>1270</v>
      </c>
      <c r="C202" s="25" t="s">
        <v>446</v>
      </c>
      <c r="D202" s="25" t="s">
        <v>596</v>
      </c>
      <c r="E202" s="25" t="s">
        <v>204</v>
      </c>
      <c r="F202" s="25"/>
      <c r="G202" s="25" t="s">
        <v>1271</v>
      </c>
    </row>
    <row r="203" spans="1:7" x14ac:dyDescent="0.25">
      <c r="A203" s="25">
        <v>202471</v>
      </c>
      <c r="B203" s="25" t="s">
        <v>1270</v>
      </c>
      <c r="C203" s="25" t="s">
        <v>446</v>
      </c>
      <c r="D203" s="25" t="s">
        <v>596</v>
      </c>
      <c r="E203" s="25" t="s">
        <v>204</v>
      </c>
      <c r="F203" s="25"/>
      <c r="G203" s="25" t="s">
        <v>1271</v>
      </c>
    </row>
    <row r="204" spans="1:7" x14ac:dyDescent="0.25">
      <c r="A204" s="26">
        <v>202472</v>
      </c>
      <c r="B204" s="26" t="s">
        <v>430</v>
      </c>
      <c r="C204" s="26" t="s">
        <v>410</v>
      </c>
      <c r="D204" s="26" t="s">
        <v>432</v>
      </c>
      <c r="E204" s="26" t="s">
        <v>204</v>
      </c>
      <c r="F204" s="26"/>
      <c r="G204" s="3" t="s">
        <v>437</v>
      </c>
    </row>
    <row r="205" spans="1:7" x14ac:dyDescent="0.25">
      <c r="A205" s="26">
        <v>202472</v>
      </c>
      <c r="B205" s="26" t="s">
        <v>1239</v>
      </c>
      <c r="C205" s="26" t="s">
        <v>1240</v>
      </c>
      <c r="D205" s="26" t="s">
        <v>377</v>
      </c>
      <c r="E205" s="26" t="s">
        <v>204</v>
      </c>
      <c r="F205" s="26"/>
      <c r="G205" s="26" t="s">
        <v>1241</v>
      </c>
    </row>
    <row r="206" spans="1:7" x14ac:dyDescent="0.25">
      <c r="A206" s="26">
        <v>202472</v>
      </c>
      <c r="B206" s="26"/>
      <c r="C206" s="26"/>
      <c r="D206" s="26"/>
      <c r="E206" s="26"/>
      <c r="F206" s="26" t="s">
        <v>1286</v>
      </c>
      <c r="G206" s="26" t="s">
        <v>1287</v>
      </c>
    </row>
    <row r="207" spans="1:7" x14ac:dyDescent="0.25">
      <c r="A207" s="26">
        <v>202473</v>
      </c>
      <c r="B207" s="26"/>
      <c r="C207" s="26"/>
      <c r="D207" s="26"/>
      <c r="E207" s="26"/>
      <c r="F207" s="26" t="s">
        <v>1286</v>
      </c>
      <c r="G207" s="26" t="s">
        <v>1287</v>
      </c>
    </row>
    <row r="208" spans="1:7" x14ac:dyDescent="0.25">
      <c r="A208" s="26">
        <v>202473</v>
      </c>
      <c r="B208" s="26" t="s">
        <v>1295</v>
      </c>
      <c r="C208" s="26" t="s">
        <v>1296</v>
      </c>
      <c r="D208" s="26" t="s">
        <v>1296</v>
      </c>
      <c r="E208" s="26" t="s">
        <v>204</v>
      </c>
      <c r="F208" s="26"/>
      <c r="G208" s="26" t="s">
        <v>1332</v>
      </c>
    </row>
    <row r="209" spans="1:7" x14ac:dyDescent="0.25">
      <c r="A209" s="26">
        <v>202473</v>
      </c>
      <c r="B209" s="26" t="s">
        <v>1239</v>
      </c>
      <c r="C209" s="26" t="s">
        <v>1240</v>
      </c>
      <c r="D209" s="26" t="s">
        <v>377</v>
      </c>
      <c r="E209" s="26" t="s">
        <v>204</v>
      </c>
      <c r="F209" s="26"/>
      <c r="G209" s="26" t="s">
        <v>1241</v>
      </c>
    </row>
    <row r="210" spans="1:7" x14ac:dyDescent="0.25">
      <c r="A210" s="26">
        <v>202474</v>
      </c>
      <c r="B210" s="26" t="s">
        <v>1239</v>
      </c>
      <c r="C210" s="26" t="s">
        <v>1240</v>
      </c>
      <c r="D210" s="26" t="s">
        <v>377</v>
      </c>
      <c r="E210" s="26" t="s">
        <v>204</v>
      </c>
      <c r="F210" s="26"/>
      <c r="G210" s="26" t="s">
        <v>1241</v>
      </c>
    </row>
    <row r="211" spans="1:7" x14ac:dyDescent="0.25">
      <c r="A211" s="26">
        <v>202474</v>
      </c>
      <c r="B211" s="26" t="s">
        <v>1295</v>
      </c>
      <c r="C211" s="26" t="s">
        <v>1296</v>
      </c>
      <c r="D211" s="26" t="s">
        <v>1296</v>
      </c>
      <c r="E211" s="26" t="s">
        <v>204</v>
      </c>
      <c r="F211" s="26"/>
      <c r="G211" s="26" t="s">
        <v>1332</v>
      </c>
    </row>
    <row r="212" spans="1:7" x14ac:dyDescent="0.25">
      <c r="A212" s="26">
        <v>202474</v>
      </c>
      <c r="B212" s="26" t="s">
        <v>430</v>
      </c>
      <c r="C212" s="26" t="s">
        <v>410</v>
      </c>
      <c r="D212" s="26" t="s">
        <v>432</v>
      </c>
      <c r="E212" s="26" t="s">
        <v>204</v>
      </c>
      <c r="F212" s="26"/>
      <c r="G212" s="3" t="s">
        <v>437</v>
      </c>
    </row>
    <row r="213" spans="1:7" x14ac:dyDescent="0.25">
      <c r="A213" s="26">
        <v>202475</v>
      </c>
      <c r="B213" s="26" t="s">
        <v>1302</v>
      </c>
      <c r="C213" s="26" t="s">
        <v>490</v>
      </c>
      <c r="D213" s="26" t="s">
        <v>1303</v>
      </c>
      <c r="E213" s="26" t="s">
        <v>204</v>
      </c>
      <c r="F213" s="26"/>
      <c r="G213" s="26" t="s">
        <v>1304</v>
      </c>
    </row>
    <row r="214" spans="1:7" x14ac:dyDescent="0.25">
      <c r="A214" s="26">
        <v>202475</v>
      </c>
      <c r="B214" s="26"/>
      <c r="C214" s="26"/>
      <c r="D214" s="26"/>
      <c r="E214" s="26"/>
      <c r="F214" s="26" t="s">
        <v>1181</v>
      </c>
      <c r="G214" s="26" t="s">
        <v>1182</v>
      </c>
    </row>
    <row r="215" spans="1:7" x14ac:dyDescent="0.25">
      <c r="A215" s="26">
        <v>202475</v>
      </c>
      <c r="B215" s="26" t="s">
        <v>475</v>
      </c>
      <c r="C215" s="26" t="s">
        <v>476</v>
      </c>
      <c r="D215" s="26" t="s">
        <v>477</v>
      </c>
      <c r="E215" s="26" t="s">
        <v>205</v>
      </c>
      <c r="F215" s="26"/>
      <c r="G215" s="26" t="s">
        <v>549</v>
      </c>
    </row>
  </sheetData>
  <dataValidations count="3">
    <dataValidation type="list" allowBlank="1" showErrorMessage="1" sqref="E30 E65:E71">
      <formula1>Hidden_1_Tabla_5748304</formula1>
    </dataValidation>
    <dataValidation type="list" allowBlank="1" showErrorMessage="1" sqref="E4:E29 E31:E41 E43 E45 E49 E51:E55 E58:E59 E64 E72:E140 E142 E144:E155 E159 E162:E167 E169:E205 E208:E213">
      <formula1>Hidden_1_Tabla_5748034</formula1>
    </dataValidation>
    <dataValidation type="list" allowBlank="1" showErrorMessage="1" sqref="E42 E44 E46:E48 E50 E56:E57 E60:E63 E141 E143 E156:E158 E160:E161 E168 E215">
      <formula1>Hidden_1_Tabla_5748314</formula1>
    </dataValidation>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4"/>
  <sheetViews>
    <sheetView view="pageBreakPreview" topLeftCell="A3" zoomScale="136" zoomScaleNormal="160" zoomScaleSheetLayoutView="136" workbookViewId="0">
      <selection activeCell="A85" sqref="A85"/>
    </sheetView>
  </sheetViews>
  <sheetFormatPr baseColWidth="10" defaultColWidth="9.140625" defaultRowHeight="15" x14ac:dyDescent="0.25"/>
  <cols>
    <col min="1" max="1" width="9.4257812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ht="30" x14ac:dyDescent="0.25">
      <c r="A3" s="1" t="s">
        <v>314</v>
      </c>
      <c r="B3" s="1" t="s">
        <v>315</v>
      </c>
      <c r="C3" s="1" t="s">
        <v>316</v>
      </c>
      <c r="D3" s="1" t="s">
        <v>317</v>
      </c>
      <c r="E3" s="1" t="s">
        <v>129</v>
      </c>
      <c r="F3" s="1" t="s">
        <v>130</v>
      </c>
      <c r="G3" s="1" t="s">
        <v>333</v>
      </c>
    </row>
    <row r="4" spans="1:7" x14ac:dyDescent="0.25">
      <c r="A4">
        <v>202401</v>
      </c>
      <c r="B4" s="12" t="s">
        <v>362</v>
      </c>
      <c r="C4" s="12" t="s">
        <v>363</v>
      </c>
      <c r="D4" s="12" t="s">
        <v>364</v>
      </c>
      <c r="E4" s="12" t="s">
        <v>204</v>
      </c>
      <c r="F4" s="12"/>
      <c r="G4" s="3" t="s">
        <v>547</v>
      </c>
    </row>
    <row r="5" spans="1:7" x14ac:dyDescent="0.25">
      <c r="A5">
        <v>202401</v>
      </c>
      <c r="B5" t="s">
        <v>365</v>
      </c>
      <c r="C5" t="s">
        <v>265</v>
      </c>
      <c r="D5" t="s">
        <v>366</v>
      </c>
      <c r="E5" t="s">
        <v>204</v>
      </c>
      <c r="G5" s="3" t="s">
        <v>384</v>
      </c>
    </row>
    <row r="6" spans="1:7" x14ac:dyDescent="0.25">
      <c r="A6">
        <v>202401</v>
      </c>
      <c r="B6" t="s">
        <v>367</v>
      </c>
      <c r="C6" t="s">
        <v>379</v>
      </c>
      <c r="D6" t="s">
        <v>369</v>
      </c>
      <c r="E6" t="s">
        <v>205</v>
      </c>
      <c r="G6" s="12" t="s">
        <v>548</v>
      </c>
    </row>
    <row r="7" spans="1:7" x14ac:dyDescent="0.25">
      <c r="A7">
        <v>202402</v>
      </c>
      <c r="B7" t="s">
        <v>413</v>
      </c>
      <c r="C7" t="s">
        <v>404</v>
      </c>
      <c r="D7" t="s">
        <v>405</v>
      </c>
      <c r="E7" t="s">
        <v>204</v>
      </c>
      <c r="G7" s="12" t="s">
        <v>544</v>
      </c>
    </row>
    <row r="8" spans="1:7" x14ac:dyDescent="0.25">
      <c r="A8">
        <v>202402</v>
      </c>
      <c r="B8" s="12" t="s">
        <v>406</v>
      </c>
      <c r="C8" s="12" t="s">
        <v>407</v>
      </c>
      <c r="D8" s="12" t="s">
        <v>408</v>
      </c>
      <c r="E8" s="12" t="s">
        <v>205</v>
      </c>
      <c r="G8" s="3" t="s">
        <v>421</v>
      </c>
    </row>
    <row r="9" spans="1:7" x14ac:dyDescent="0.25">
      <c r="A9">
        <v>202403</v>
      </c>
      <c r="B9" s="7" t="s">
        <v>409</v>
      </c>
      <c r="C9" s="7" t="s">
        <v>410</v>
      </c>
      <c r="D9" s="7" t="s">
        <v>447</v>
      </c>
      <c r="E9" s="7" t="s">
        <v>204</v>
      </c>
      <c r="G9" s="3" t="s">
        <v>485</v>
      </c>
    </row>
    <row r="10" spans="1:7" x14ac:dyDescent="0.25">
      <c r="A10" s="7">
        <v>202403</v>
      </c>
      <c r="B10" s="7" t="s">
        <v>445</v>
      </c>
      <c r="C10" s="7" t="s">
        <v>446</v>
      </c>
      <c r="D10" s="7" t="s">
        <v>448</v>
      </c>
      <c r="E10" s="7" t="s">
        <v>204</v>
      </c>
      <c r="G10" s="3" t="s">
        <v>480</v>
      </c>
    </row>
    <row r="11" spans="1:7" x14ac:dyDescent="0.25">
      <c r="A11" s="7">
        <v>202403</v>
      </c>
      <c r="B11" s="7" t="s">
        <v>430</v>
      </c>
      <c r="C11" s="7" t="s">
        <v>410</v>
      </c>
      <c r="D11" s="7" t="s">
        <v>432</v>
      </c>
      <c r="E11" s="7" t="s">
        <v>204</v>
      </c>
      <c r="G11" s="3" t="s">
        <v>437</v>
      </c>
    </row>
    <row r="12" spans="1:7" x14ac:dyDescent="0.25">
      <c r="A12">
        <v>202404</v>
      </c>
      <c r="B12" s="7" t="s">
        <v>475</v>
      </c>
      <c r="C12" s="7" t="s">
        <v>476</v>
      </c>
      <c r="D12" s="7" t="s">
        <v>477</v>
      </c>
      <c r="E12" s="7" t="s">
        <v>205</v>
      </c>
      <c r="F12" s="7"/>
      <c r="G12" s="12" t="s">
        <v>549</v>
      </c>
    </row>
    <row r="13" spans="1:7" x14ac:dyDescent="0.25">
      <c r="A13" s="7">
        <v>202404</v>
      </c>
      <c r="B13" s="7"/>
      <c r="C13" s="7"/>
      <c r="D13" s="7"/>
      <c r="E13" s="7"/>
      <c r="F13" s="7" t="s">
        <v>466</v>
      </c>
      <c r="G13" s="12" t="s">
        <v>467</v>
      </c>
    </row>
    <row r="14" spans="1:7" x14ac:dyDescent="0.25">
      <c r="A14">
        <v>202404</v>
      </c>
      <c r="B14" s="7" t="s">
        <v>409</v>
      </c>
      <c r="C14" s="7" t="s">
        <v>410</v>
      </c>
      <c r="D14" s="7" t="s">
        <v>447</v>
      </c>
      <c r="E14" s="7" t="s">
        <v>204</v>
      </c>
      <c r="F14" s="7"/>
      <c r="G14" s="3" t="s">
        <v>485</v>
      </c>
    </row>
    <row r="15" spans="1:7" x14ac:dyDescent="0.25">
      <c r="A15">
        <v>202405</v>
      </c>
      <c r="B15" s="7" t="s">
        <v>430</v>
      </c>
      <c r="C15" s="7" t="s">
        <v>410</v>
      </c>
      <c r="D15" s="7" t="s">
        <v>432</v>
      </c>
      <c r="E15" s="7" t="s">
        <v>204</v>
      </c>
      <c r="F15" s="7"/>
      <c r="G15" s="3" t="s">
        <v>437</v>
      </c>
    </row>
    <row r="16" spans="1:7" x14ac:dyDescent="0.25">
      <c r="A16">
        <v>202405</v>
      </c>
      <c r="B16" s="7" t="s">
        <v>445</v>
      </c>
      <c r="C16" s="7" t="s">
        <v>446</v>
      </c>
      <c r="D16" s="7" t="s">
        <v>448</v>
      </c>
      <c r="E16" s="7" t="s">
        <v>204</v>
      </c>
      <c r="F16" s="7"/>
      <c r="G16" s="3" t="s">
        <v>480</v>
      </c>
    </row>
    <row r="17" spans="1:7" x14ac:dyDescent="0.25">
      <c r="A17">
        <v>202405</v>
      </c>
      <c r="B17" s="7" t="s">
        <v>409</v>
      </c>
      <c r="C17" s="7" t="s">
        <v>410</v>
      </c>
      <c r="D17" s="7" t="s">
        <v>447</v>
      </c>
      <c r="E17" s="7" t="s">
        <v>204</v>
      </c>
      <c r="F17" s="7"/>
      <c r="G17" s="3" t="s">
        <v>485</v>
      </c>
    </row>
    <row r="18" spans="1:7" x14ac:dyDescent="0.25">
      <c r="A18">
        <v>202406</v>
      </c>
      <c r="B18" s="7" t="s">
        <v>430</v>
      </c>
      <c r="C18" s="7" t="s">
        <v>410</v>
      </c>
      <c r="D18" s="7" t="s">
        <v>432</v>
      </c>
      <c r="E18" s="7" t="s">
        <v>204</v>
      </c>
      <c r="F18" s="7"/>
      <c r="G18" s="3" t="s">
        <v>437</v>
      </c>
    </row>
    <row r="19" spans="1:7" x14ac:dyDescent="0.25">
      <c r="A19" s="7">
        <v>202406</v>
      </c>
      <c r="B19" s="7" t="s">
        <v>445</v>
      </c>
      <c r="C19" s="7" t="s">
        <v>446</v>
      </c>
      <c r="D19" s="7" t="s">
        <v>448</v>
      </c>
      <c r="E19" s="7" t="s">
        <v>204</v>
      </c>
      <c r="F19" s="7"/>
      <c r="G19" s="3" t="s">
        <v>480</v>
      </c>
    </row>
    <row r="20" spans="1:7" x14ac:dyDescent="0.25">
      <c r="A20" s="7">
        <v>202406</v>
      </c>
      <c r="B20" s="7" t="s">
        <v>409</v>
      </c>
      <c r="C20" s="7" t="s">
        <v>410</v>
      </c>
      <c r="D20" s="7" t="s">
        <v>447</v>
      </c>
      <c r="E20" s="7" t="s">
        <v>204</v>
      </c>
      <c r="F20" s="7"/>
      <c r="G20" s="3" t="s">
        <v>485</v>
      </c>
    </row>
    <row r="21" spans="1:7" x14ac:dyDescent="0.25">
      <c r="A21">
        <v>202413</v>
      </c>
      <c r="B21" s="13" t="s">
        <v>445</v>
      </c>
      <c r="C21" s="13" t="s">
        <v>446</v>
      </c>
      <c r="D21" s="13" t="s">
        <v>448</v>
      </c>
      <c r="E21" s="13" t="s">
        <v>204</v>
      </c>
      <c r="F21" s="13"/>
      <c r="G21" s="3" t="s">
        <v>480</v>
      </c>
    </row>
    <row r="22" spans="1:7" x14ac:dyDescent="0.25">
      <c r="A22" s="13">
        <v>202413</v>
      </c>
      <c r="B22" s="13" t="s">
        <v>475</v>
      </c>
      <c r="C22" s="13" t="s">
        <v>476</v>
      </c>
      <c r="D22" s="13" t="s">
        <v>477</v>
      </c>
      <c r="E22" s="13" t="s">
        <v>205</v>
      </c>
      <c r="F22" s="13"/>
      <c r="G22" s="13" t="s">
        <v>549</v>
      </c>
    </row>
    <row r="23" spans="1:7" x14ac:dyDescent="0.25">
      <c r="A23" s="13">
        <v>202413</v>
      </c>
      <c r="B23" s="13" t="s">
        <v>365</v>
      </c>
      <c r="C23" s="13" t="s">
        <v>265</v>
      </c>
      <c r="D23" s="13" t="s">
        <v>366</v>
      </c>
      <c r="E23" s="13" t="s">
        <v>204</v>
      </c>
      <c r="F23" s="13"/>
      <c r="G23" s="3" t="s">
        <v>384</v>
      </c>
    </row>
    <row r="24" spans="1:7" x14ac:dyDescent="0.25">
      <c r="A24">
        <v>202414</v>
      </c>
      <c r="B24" s="13" t="s">
        <v>430</v>
      </c>
      <c r="C24" s="13" t="s">
        <v>410</v>
      </c>
      <c r="D24" s="13" t="s">
        <v>432</v>
      </c>
      <c r="E24" s="13" t="s">
        <v>204</v>
      </c>
      <c r="F24" s="13"/>
      <c r="G24" s="3" t="s">
        <v>437</v>
      </c>
    </row>
    <row r="25" spans="1:7" x14ac:dyDescent="0.25">
      <c r="A25">
        <v>202414</v>
      </c>
      <c r="B25" s="13" t="s">
        <v>403</v>
      </c>
      <c r="C25" s="13" t="s">
        <v>404</v>
      </c>
      <c r="D25" s="13" t="s">
        <v>405</v>
      </c>
      <c r="E25" s="13" t="s">
        <v>204</v>
      </c>
      <c r="F25" s="13"/>
      <c r="G25" s="13" t="s">
        <v>544</v>
      </c>
    </row>
    <row r="26" spans="1:7" x14ac:dyDescent="0.25">
      <c r="A26">
        <v>202414</v>
      </c>
      <c r="B26" s="13" t="s">
        <v>579</v>
      </c>
      <c r="C26" s="13" t="s">
        <v>271</v>
      </c>
      <c r="D26" s="13" t="s">
        <v>580</v>
      </c>
      <c r="E26" s="13" t="s">
        <v>205</v>
      </c>
      <c r="F26" s="13"/>
      <c r="G26" s="3" t="s">
        <v>581</v>
      </c>
    </row>
    <row r="27" spans="1:7" s="18" customFormat="1" x14ac:dyDescent="0.25">
      <c r="A27" s="18">
        <v>202415</v>
      </c>
      <c r="B27" s="18" t="s">
        <v>605</v>
      </c>
      <c r="C27" s="18" t="s">
        <v>606</v>
      </c>
      <c r="D27" s="18" t="s">
        <v>607</v>
      </c>
      <c r="E27" s="18" t="s">
        <v>204</v>
      </c>
      <c r="G27" s="47" t="s">
        <v>680</v>
      </c>
    </row>
    <row r="28" spans="1:7" s="18" customFormat="1" x14ac:dyDescent="0.25">
      <c r="A28" s="18">
        <v>202415</v>
      </c>
      <c r="B28" s="18" t="s">
        <v>608</v>
      </c>
      <c r="C28" s="18" t="s">
        <v>609</v>
      </c>
      <c r="D28" s="18" t="s">
        <v>610</v>
      </c>
      <c r="E28" s="18" t="s">
        <v>204</v>
      </c>
    </row>
    <row r="29" spans="1:7" s="18" customFormat="1" x14ac:dyDescent="0.25">
      <c r="A29" s="18">
        <v>202415</v>
      </c>
      <c r="B29" s="18" t="s">
        <v>594</v>
      </c>
      <c r="C29" s="18" t="s">
        <v>595</v>
      </c>
      <c r="D29" s="18" t="s">
        <v>596</v>
      </c>
      <c r="E29" s="18" t="s">
        <v>204</v>
      </c>
      <c r="G29" s="18" t="s">
        <v>597</v>
      </c>
    </row>
    <row r="30" spans="1:7" x14ac:dyDescent="0.25">
      <c r="A30" s="13">
        <v>202416</v>
      </c>
      <c r="B30" s="13" t="s">
        <v>579</v>
      </c>
      <c r="C30" s="13" t="s">
        <v>271</v>
      </c>
      <c r="D30" s="13" t="s">
        <v>580</v>
      </c>
      <c r="E30" s="13" t="s">
        <v>205</v>
      </c>
      <c r="F30" s="13"/>
      <c r="G30" s="3" t="s">
        <v>581</v>
      </c>
    </row>
    <row r="31" spans="1:7" x14ac:dyDescent="0.25">
      <c r="A31" s="13">
        <v>202416</v>
      </c>
      <c r="B31" s="13" t="s">
        <v>365</v>
      </c>
      <c r="C31" s="13" t="s">
        <v>265</v>
      </c>
      <c r="D31" s="13" t="s">
        <v>366</v>
      </c>
      <c r="E31" s="13" t="s">
        <v>204</v>
      </c>
      <c r="F31" s="13"/>
      <c r="G31" s="3" t="s">
        <v>384</v>
      </c>
    </row>
    <row r="32" spans="1:7" x14ac:dyDescent="0.25">
      <c r="A32" s="13">
        <v>202416</v>
      </c>
      <c r="B32" s="13" t="s">
        <v>475</v>
      </c>
      <c r="C32" s="13" t="s">
        <v>476</v>
      </c>
      <c r="D32" s="13" t="s">
        <v>477</v>
      </c>
      <c r="E32" s="13" t="s">
        <v>205</v>
      </c>
      <c r="F32" s="13"/>
      <c r="G32" s="13" t="s">
        <v>549</v>
      </c>
    </row>
    <row r="33" spans="1:7" x14ac:dyDescent="0.25">
      <c r="A33">
        <v>202417</v>
      </c>
      <c r="B33" t="s">
        <v>626</v>
      </c>
      <c r="C33" t="s">
        <v>630</v>
      </c>
      <c r="D33" t="s">
        <v>628</v>
      </c>
      <c r="E33" t="s">
        <v>204</v>
      </c>
      <c r="G33" t="s">
        <v>650</v>
      </c>
    </row>
    <row r="34" spans="1:7" x14ac:dyDescent="0.25">
      <c r="A34">
        <v>202418</v>
      </c>
      <c r="B34" s="18" t="s">
        <v>626</v>
      </c>
      <c r="C34" s="18" t="s">
        <v>630</v>
      </c>
      <c r="D34" s="18" t="s">
        <v>628</v>
      </c>
      <c r="E34" s="18" t="s">
        <v>204</v>
      </c>
      <c r="F34" s="18"/>
      <c r="G34" t="s">
        <v>650</v>
      </c>
    </row>
    <row r="35" spans="1:7" x14ac:dyDescent="0.25">
      <c r="A35" s="18">
        <v>202419</v>
      </c>
      <c r="B35" s="18" t="s">
        <v>605</v>
      </c>
      <c r="C35" s="18" t="s">
        <v>606</v>
      </c>
      <c r="D35" s="18" t="s">
        <v>607</v>
      </c>
      <c r="E35" s="18" t="s">
        <v>204</v>
      </c>
      <c r="F35" s="18"/>
      <c r="G35" s="47" t="s">
        <v>680</v>
      </c>
    </row>
    <row r="36" spans="1:7" x14ac:dyDescent="0.25">
      <c r="A36" s="18">
        <v>202419</v>
      </c>
      <c r="B36" s="18" t="s">
        <v>670</v>
      </c>
      <c r="C36" s="18" t="s">
        <v>476</v>
      </c>
      <c r="D36" s="18" t="s">
        <v>671</v>
      </c>
      <c r="E36" s="18" t="s">
        <v>205</v>
      </c>
      <c r="F36" s="18"/>
      <c r="G36" s="47" t="s">
        <v>690</v>
      </c>
    </row>
    <row r="37" spans="1:7" x14ac:dyDescent="0.25">
      <c r="A37" s="18">
        <v>202419</v>
      </c>
      <c r="B37" s="18"/>
      <c r="C37" s="18"/>
      <c r="D37" s="18"/>
      <c r="E37" s="18"/>
      <c r="F37" s="18" t="s">
        <v>672</v>
      </c>
      <c r="G37" s="18" t="s">
        <v>667</v>
      </c>
    </row>
    <row r="38" spans="1:7" x14ac:dyDescent="0.25">
      <c r="A38" s="18">
        <v>202420</v>
      </c>
      <c r="B38" s="18"/>
      <c r="C38" s="18"/>
      <c r="D38" s="18"/>
      <c r="E38" s="18"/>
      <c r="F38" s="18" t="s">
        <v>672</v>
      </c>
      <c r="G38" s="18" t="s">
        <v>667</v>
      </c>
    </row>
    <row r="39" spans="1:7" x14ac:dyDescent="0.25">
      <c r="A39" s="18">
        <v>202420</v>
      </c>
      <c r="B39" s="18" t="s">
        <v>605</v>
      </c>
      <c r="C39" s="18" t="s">
        <v>606</v>
      </c>
      <c r="D39" s="18" t="s">
        <v>607</v>
      </c>
      <c r="E39" s="18" t="s">
        <v>204</v>
      </c>
      <c r="F39" s="18"/>
      <c r="G39" s="18" t="s">
        <v>680</v>
      </c>
    </row>
    <row r="40" spans="1:7" x14ac:dyDescent="0.25">
      <c r="A40" s="18">
        <v>202420</v>
      </c>
      <c r="B40" s="18" t="s">
        <v>670</v>
      </c>
      <c r="C40" s="18" t="s">
        <v>476</v>
      </c>
      <c r="D40" s="18" t="s">
        <v>671</v>
      </c>
      <c r="E40" s="18" t="s">
        <v>205</v>
      </c>
      <c r="F40" s="18"/>
      <c r="G40" s="47" t="s">
        <v>690</v>
      </c>
    </row>
    <row r="41" spans="1:7" x14ac:dyDescent="0.25">
      <c r="A41" s="18">
        <v>202421</v>
      </c>
      <c r="B41" s="18" t="s">
        <v>605</v>
      </c>
      <c r="C41" s="18" t="s">
        <v>606</v>
      </c>
      <c r="D41" s="18" t="s">
        <v>607</v>
      </c>
      <c r="E41" s="18" t="s">
        <v>204</v>
      </c>
      <c r="F41" s="18"/>
      <c r="G41" s="18" t="s">
        <v>680</v>
      </c>
    </row>
    <row r="42" spans="1:7" x14ac:dyDescent="0.25">
      <c r="A42" s="18">
        <v>202421</v>
      </c>
      <c r="B42" s="18" t="s">
        <v>670</v>
      </c>
      <c r="C42" s="18" t="s">
        <v>476</v>
      </c>
      <c r="D42" s="18" t="s">
        <v>671</v>
      </c>
      <c r="E42" s="18" t="s">
        <v>205</v>
      </c>
      <c r="F42" s="18"/>
      <c r="G42" s="18" t="s">
        <v>690</v>
      </c>
    </row>
    <row r="43" spans="1:7" x14ac:dyDescent="0.25">
      <c r="A43" s="18">
        <v>202421</v>
      </c>
      <c r="B43" s="18"/>
      <c r="C43" s="18"/>
      <c r="D43" s="18"/>
      <c r="E43" s="18"/>
      <c r="F43" s="18" t="s">
        <v>672</v>
      </c>
      <c r="G43" s="18" t="s">
        <v>667</v>
      </c>
    </row>
    <row r="44" spans="1:7" x14ac:dyDescent="0.25">
      <c r="A44">
        <v>202422</v>
      </c>
      <c r="F44" s="19" t="s">
        <v>700</v>
      </c>
      <c r="G44" s="19" t="s">
        <v>701</v>
      </c>
    </row>
    <row r="45" spans="1:7" x14ac:dyDescent="0.25">
      <c r="A45">
        <v>202422</v>
      </c>
      <c r="F45" s="19" t="s">
        <v>706</v>
      </c>
      <c r="G45" s="19" t="s">
        <v>718</v>
      </c>
    </row>
    <row r="46" spans="1:7" x14ac:dyDescent="0.25">
      <c r="A46" s="19">
        <v>202422</v>
      </c>
      <c r="F46" s="19" t="s">
        <v>707</v>
      </c>
      <c r="G46" s="19" t="s">
        <v>731</v>
      </c>
    </row>
    <row r="47" spans="1:7" x14ac:dyDescent="0.25">
      <c r="A47">
        <v>202423</v>
      </c>
      <c r="F47" s="19" t="s">
        <v>700</v>
      </c>
      <c r="G47" s="19" t="s">
        <v>701</v>
      </c>
    </row>
    <row r="48" spans="1:7" x14ac:dyDescent="0.25">
      <c r="A48">
        <v>202423</v>
      </c>
      <c r="F48" s="19" t="s">
        <v>707</v>
      </c>
      <c r="G48" s="19" t="s">
        <v>731</v>
      </c>
    </row>
    <row r="49" spans="1:7" x14ac:dyDescent="0.25">
      <c r="A49">
        <v>202423</v>
      </c>
      <c r="F49" s="19" t="s">
        <v>706</v>
      </c>
      <c r="G49" s="19" t="s">
        <v>718</v>
      </c>
    </row>
    <row r="50" spans="1:7" x14ac:dyDescent="0.25">
      <c r="A50" s="19">
        <v>202424</v>
      </c>
      <c r="B50" s="19"/>
      <c r="C50" s="19"/>
      <c r="D50" s="19"/>
      <c r="E50" s="19"/>
      <c r="F50" s="19" t="s">
        <v>706</v>
      </c>
      <c r="G50" s="19" t="s">
        <v>718</v>
      </c>
    </row>
    <row r="51" spans="1:7" x14ac:dyDescent="0.25">
      <c r="A51" s="19">
        <v>202424</v>
      </c>
      <c r="B51" s="19"/>
      <c r="C51" s="19"/>
      <c r="D51" s="19"/>
      <c r="E51" s="19"/>
      <c r="F51" s="19" t="s">
        <v>707</v>
      </c>
      <c r="G51" s="19" t="s">
        <v>731</v>
      </c>
    </row>
    <row r="52" spans="1:7" x14ac:dyDescent="0.25">
      <c r="A52" s="19">
        <v>202424</v>
      </c>
      <c r="B52" s="19"/>
      <c r="C52" s="19"/>
      <c r="D52" s="19"/>
      <c r="E52" s="19"/>
      <c r="F52" s="19" t="s">
        <v>700</v>
      </c>
      <c r="G52" s="19" t="s">
        <v>701</v>
      </c>
    </row>
    <row r="53" spans="1:7" x14ac:dyDescent="0.25">
      <c r="A53" s="19">
        <v>202425</v>
      </c>
      <c r="B53" s="19"/>
      <c r="C53" s="19"/>
      <c r="D53" s="19"/>
      <c r="E53" s="19"/>
      <c r="F53" s="19" t="s">
        <v>707</v>
      </c>
      <c r="G53" s="19" t="s">
        <v>731</v>
      </c>
    </row>
    <row r="54" spans="1:7" x14ac:dyDescent="0.25">
      <c r="A54" s="19">
        <v>202425</v>
      </c>
      <c r="B54" s="19"/>
      <c r="C54" s="19"/>
      <c r="D54" s="19"/>
      <c r="E54" s="19"/>
      <c r="F54" s="19" t="s">
        <v>706</v>
      </c>
      <c r="G54" s="19" t="s">
        <v>718</v>
      </c>
    </row>
    <row r="55" spans="1:7" x14ac:dyDescent="0.25">
      <c r="A55" s="19">
        <v>202425</v>
      </c>
      <c r="B55" s="19"/>
      <c r="C55" s="19"/>
      <c r="D55" s="19"/>
      <c r="E55" s="19"/>
      <c r="F55" s="19" t="s">
        <v>700</v>
      </c>
      <c r="G55" s="19" t="s">
        <v>701</v>
      </c>
    </row>
    <row r="56" spans="1:7" x14ac:dyDescent="0.25">
      <c r="A56">
        <v>202426</v>
      </c>
      <c r="F56" s="19" t="s">
        <v>706</v>
      </c>
      <c r="G56" s="19" t="s">
        <v>718</v>
      </c>
    </row>
    <row r="57" spans="1:7" x14ac:dyDescent="0.25">
      <c r="A57">
        <v>202427</v>
      </c>
      <c r="F57" s="19" t="s">
        <v>769</v>
      </c>
      <c r="G57" s="19" t="s">
        <v>770</v>
      </c>
    </row>
    <row r="58" spans="1:7" x14ac:dyDescent="0.25">
      <c r="A58">
        <v>202429</v>
      </c>
      <c r="B58" s="19" t="s">
        <v>774</v>
      </c>
      <c r="C58" s="19" t="s">
        <v>775</v>
      </c>
      <c r="D58" s="19" t="s">
        <v>776</v>
      </c>
      <c r="E58" s="19" t="s">
        <v>205</v>
      </c>
      <c r="G58" t="s">
        <v>801</v>
      </c>
    </row>
    <row r="59" spans="1:7" x14ac:dyDescent="0.25">
      <c r="A59" s="20">
        <v>202432</v>
      </c>
      <c r="B59" s="20" t="s">
        <v>367</v>
      </c>
      <c r="C59" s="20" t="s">
        <v>368</v>
      </c>
      <c r="D59" s="20" t="s">
        <v>369</v>
      </c>
      <c r="E59" s="20" t="s">
        <v>205</v>
      </c>
      <c r="F59" s="20"/>
      <c r="G59" s="20" t="s">
        <v>548</v>
      </c>
    </row>
    <row r="60" spans="1:7" x14ac:dyDescent="0.25">
      <c r="A60" s="20">
        <v>202432</v>
      </c>
      <c r="B60" s="20" t="s">
        <v>475</v>
      </c>
      <c r="C60" s="20" t="s">
        <v>476</v>
      </c>
      <c r="D60" s="20" t="s">
        <v>477</v>
      </c>
      <c r="E60" s="20" t="s">
        <v>205</v>
      </c>
      <c r="F60" s="20"/>
      <c r="G60" s="20" t="s">
        <v>549</v>
      </c>
    </row>
    <row r="61" spans="1:7" x14ac:dyDescent="0.25">
      <c r="A61" s="20">
        <v>202432</v>
      </c>
      <c r="B61" s="20"/>
      <c r="C61" s="20"/>
      <c r="D61" s="20"/>
      <c r="E61" s="20"/>
      <c r="F61" s="20" t="s">
        <v>496</v>
      </c>
      <c r="G61" s="20" t="s">
        <v>497</v>
      </c>
    </row>
    <row r="62" spans="1:7" x14ac:dyDescent="0.25">
      <c r="A62" s="20">
        <v>202433</v>
      </c>
      <c r="B62" s="20" t="s">
        <v>475</v>
      </c>
      <c r="C62" s="20" t="s">
        <v>476</v>
      </c>
      <c r="D62" s="20" t="s">
        <v>477</v>
      </c>
      <c r="E62" s="20" t="s">
        <v>205</v>
      </c>
      <c r="F62" s="20"/>
      <c r="G62" s="20" t="s">
        <v>549</v>
      </c>
    </row>
    <row r="63" spans="1:7" x14ac:dyDescent="0.25">
      <c r="A63" s="20">
        <v>202433</v>
      </c>
      <c r="B63" s="20" t="s">
        <v>367</v>
      </c>
      <c r="C63" s="20" t="s">
        <v>368</v>
      </c>
      <c r="D63" s="20" t="s">
        <v>369</v>
      </c>
      <c r="E63" s="20" t="s">
        <v>205</v>
      </c>
      <c r="F63" s="20"/>
      <c r="G63" s="20" t="s">
        <v>548</v>
      </c>
    </row>
    <row r="64" spans="1:7" x14ac:dyDescent="0.25">
      <c r="A64" s="20">
        <v>202433</v>
      </c>
      <c r="B64" s="20"/>
      <c r="C64" s="20"/>
      <c r="D64" s="20"/>
      <c r="E64" s="20"/>
      <c r="F64" s="20" t="s">
        <v>496</v>
      </c>
      <c r="G64" s="20" t="s">
        <v>497</v>
      </c>
    </row>
    <row r="65" spans="1:7" x14ac:dyDescent="0.25">
      <c r="A65">
        <v>202438</v>
      </c>
      <c r="F65" t="s">
        <v>901</v>
      </c>
    </row>
    <row r="66" spans="1:7" x14ac:dyDescent="0.25">
      <c r="A66">
        <v>202439</v>
      </c>
      <c r="B66" t="s">
        <v>912</v>
      </c>
      <c r="C66" t="s">
        <v>913</v>
      </c>
      <c r="D66" t="s">
        <v>914</v>
      </c>
      <c r="E66" t="s">
        <v>204</v>
      </c>
    </row>
    <row r="67" spans="1:7" x14ac:dyDescent="0.25">
      <c r="A67">
        <v>202440</v>
      </c>
      <c r="B67" s="23" t="s">
        <v>403</v>
      </c>
      <c r="C67" s="23" t="s">
        <v>404</v>
      </c>
      <c r="D67" s="23" t="s">
        <v>405</v>
      </c>
      <c r="E67" s="23" t="s">
        <v>204</v>
      </c>
      <c r="F67" s="23"/>
      <c r="G67" s="23" t="s">
        <v>544</v>
      </c>
    </row>
    <row r="68" spans="1:7" x14ac:dyDescent="0.25">
      <c r="A68" s="23">
        <v>202440</v>
      </c>
      <c r="B68" s="23" t="s">
        <v>579</v>
      </c>
      <c r="C68" s="23" t="s">
        <v>271</v>
      </c>
      <c r="D68" s="23" t="s">
        <v>580</v>
      </c>
      <c r="E68" s="23" t="s">
        <v>205</v>
      </c>
      <c r="F68" s="23"/>
      <c r="G68" s="23" t="s">
        <v>581</v>
      </c>
    </row>
    <row r="69" spans="1:7" x14ac:dyDescent="0.25">
      <c r="A69" s="23">
        <v>202440</v>
      </c>
      <c r="B69" s="23" t="s">
        <v>820</v>
      </c>
      <c r="C69" s="23" t="s">
        <v>404</v>
      </c>
      <c r="D69" s="23" t="s">
        <v>821</v>
      </c>
      <c r="E69" s="23" t="s">
        <v>204</v>
      </c>
      <c r="F69" s="23"/>
      <c r="G69" s="23"/>
    </row>
    <row r="70" spans="1:7" x14ac:dyDescent="0.25">
      <c r="A70" s="23">
        <v>202441</v>
      </c>
      <c r="B70" s="23" t="s">
        <v>820</v>
      </c>
      <c r="C70" s="23" t="s">
        <v>404</v>
      </c>
      <c r="D70" s="23" t="s">
        <v>821</v>
      </c>
      <c r="E70" s="23" t="s">
        <v>204</v>
      </c>
      <c r="F70" s="23"/>
      <c r="G70" s="23"/>
    </row>
    <row r="71" spans="1:7" x14ac:dyDescent="0.25">
      <c r="A71" s="23">
        <v>202441</v>
      </c>
      <c r="B71" s="23" t="s">
        <v>579</v>
      </c>
      <c r="C71" s="23" t="s">
        <v>271</v>
      </c>
      <c r="D71" s="23" t="s">
        <v>580</v>
      </c>
      <c r="E71" s="23" t="s">
        <v>205</v>
      </c>
      <c r="F71" s="23"/>
      <c r="G71" s="23" t="s">
        <v>581</v>
      </c>
    </row>
    <row r="72" spans="1:7" x14ac:dyDescent="0.25">
      <c r="A72" s="23">
        <v>202441</v>
      </c>
      <c r="B72" s="23" t="s">
        <v>403</v>
      </c>
      <c r="C72" s="23" t="s">
        <v>404</v>
      </c>
      <c r="D72" s="23" t="s">
        <v>405</v>
      </c>
      <c r="E72" s="23" t="s">
        <v>204</v>
      </c>
      <c r="F72" s="23"/>
      <c r="G72" s="23" t="s">
        <v>544</v>
      </c>
    </row>
    <row r="73" spans="1:7" x14ac:dyDescent="0.25">
      <c r="A73" s="23">
        <v>202442</v>
      </c>
      <c r="B73" s="23" t="s">
        <v>757</v>
      </c>
      <c r="C73" s="23" t="s">
        <v>408</v>
      </c>
      <c r="D73" s="23" t="s">
        <v>758</v>
      </c>
      <c r="E73" s="23" t="s">
        <v>204</v>
      </c>
      <c r="F73" s="23"/>
      <c r="G73" s="23"/>
    </row>
    <row r="74" spans="1:7" x14ac:dyDescent="0.25">
      <c r="A74" s="23">
        <v>202442</v>
      </c>
      <c r="B74" s="23" t="s">
        <v>367</v>
      </c>
      <c r="C74" s="23" t="s">
        <v>368</v>
      </c>
      <c r="D74" s="23" t="s">
        <v>369</v>
      </c>
      <c r="E74" s="23" t="s">
        <v>205</v>
      </c>
      <c r="F74" s="23"/>
      <c r="G74" s="23" t="s">
        <v>548</v>
      </c>
    </row>
    <row r="75" spans="1:7" x14ac:dyDescent="0.25">
      <c r="A75" s="23">
        <v>202442</v>
      </c>
      <c r="B75" s="23" t="s">
        <v>941</v>
      </c>
      <c r="C75" s="23" t="s">
        <v>606</v>
      </c>
      <c r="D75" s="23" t="s">
        <v>942</v>
      </c>
      <c r="E75" s="23" t="s">
        <v>204</v>
      </c>
      <c r="F75" s="23"/>
      <c r="G75" s="23" t="s">
        <v>943</v>
      </c>
    </row>
    <row r="76" spans="1:7" x14ac:dyDescent="0.25">
      <c r="A76" s="23">
        <v>202443</v>
      </c>
      <c r="B76" s="23" t="s">
        <v>941</v>
      </c>
      <c r="C76" s="23" t="s">
        <v>606</v>
      </c>
      <c r="D76" s="23" t="s">
        <v>942</v>
      </c>
      <c r="E76" s="23" t="s">
        <v>204</v>
      </c>
      <c r="F76" s="23"/>
      <c r="G76" s="23" t="s">
        <v>943</v>
      </c>
    </row>
    <row r="77" spans="1:7" x14ac:dyDescent="0.25">
      <c r="A77" s="23">
        <v>202443</v>
      </c>
      <c r="B77" s="23" t="s">
        <v>367</v>
      </c>
      <c r="C77" s="23" t="s">
        <v>368</v>
      </c>
      <c r="D77" s="23" t="s">
        <v>369</v>
      </c>
      <c r="E77" s="23" t="s">
        <v>205</v>
      </c>
      <c r="F77" s="23"/>
      <c r="G77" s="23" t="s">
        <v>548</v>
      </c>
    </row>
    <row r="78" spans="1:7" x14ac:dyDescent="0.25">
      <c r="A78" s="23">
        <v>202443</v>
      </c>
      <c r="B78" s="23" t="s">
        <v>403</v>
      </c>
      <c r="C78" s="23" t="s">
        <v>404</v>
      </c>
      <c r="D78" s="23" t="s">
        <v>405</v>
      </c>
      <c r="E78" s="23" t="s">
        <v>204</v>
      </c>
      <c r="F78" s="23"/>
      <c r="G78" s="23" t="s">
        <v>544</v>
      </c>
    </row>
    <row r="79" spans="1:7" x14ac:dyDescent="0.25">
      <c r="A79" s="23">
        <v>202444</v>
      </c>
      <c r="B79" s="23" t="s">
        <v>367</v>
      </c>
      <c r="C79" s="23" t="s">
        <v>368</v>
      </c>
      <c r="D79" s="23" t="s">
        <v>369</v>
      </c>
      <c r="E79" s="23" t="s">
        <v>205</v>
      </c>
      <c r="F79" s="23"/>
      <c r="G79" s="23" t="s">
        <v>548</v>
      </c>
    </row>
    <row r="80" spans="1:7" x14ac:dyDescent="0.25">
      <c r="A80" s="23">
        <v>202444</v>
      </c>
      <c r="B80" s="23" t="s">
        <v>757</v>
      </c>
      <c r="C80" s="23" t="s">
        <v>408</v>
      </c>
      <c r="D80" s="23" t="s">
        <v>758</v>
      </c>
      <c r="E80" s="23" t="s">
        <v>204</v>
      </c>
      <c r="F80" s="23"/>
      <c r="G80" s="23"/>
    </row>
    <row r="81" spans="1:7" x14ac:dyDescent="0.25">
      <c r="A81" s="23">
        <v>202444</v>
      </c>
      <c r="B81" s="23" t="s">
        <v>403</v>
      </c>
      <c r="C81" s="23" t="s">
        <v>404</v>
      </c>
      <c r="D81" s="23" t="s">
        <v>405</v>
      </c>
      <c r="E81" s="23" t="s">
        <v>204</v>
      </c>
      <c r="F81" s="23"/>
      <c r="G81" s="23" t="s">
        <v>544</v>
      </c>
    </row>
    <row r="82" spans="1:7" x14ac:dyDescent="0.25">
      <c r="A82" s="24">
        <v>202445</v>
      </c>
      <c r="B82" s="24" t="s">
        <v>757</v>
      </c>
      <c r="C82" s="24" t="s">
        <v>408</v>
      </c>
      <c r="D82" s="24" t="s">
        <v>758</v>
      </c>
      <c r="E82" s="24" t="s">
        <v>204</v>
      </c>
      <c r="F82" s="24"/>
      <c r="G82" s="3" t="s">
        <v>964</v>
      </c>
    </row>
    <row r="83" spans="1:7" x14ac:dyDescent="0.25">
      <c r="A83" s="24">
        <v>202445</v>
      </c>
      <c r="B83" s="24" t="s">
        <v>403</v>
      </c>
      <c r="C83" s="24" t="s">
        <v>404</v>
      </c>
      <c r="D83" s="24" t="s">
        <v>405</v>
      </c>
      <c r="E83" s="24" t="s">
        <v>204</v>
      </c>
      <c r="F83" s="24"/>
      <c r="G83" s="24" t="s">
        <v>544</v>
      </c>
    </row>
    <row r="84" spans="1:7" x14ac:dyDescent="0.25">
      <c r="A84" s="24">
        <v>202445</v>
      </c>
      <c r="B84" s="24" t="s">
        <v>941</v>
      </c>
      <c r="C84" s="24" t="s">
        <v>606</v>
      </c>
      <c r="D84" s="24" t="s">
        <v>942</v>
      </c>
      <c r="E84" s="24" t="s">
        <v>204</v>
      </c>
      <c r="F84" s="24"/>
      <c r="G84" s="24" t="s">
        <v>943</v>
      </c>
    </row>
    <row r="85" spans="1:7" x14ac:dyDescent="0.25">
      <c r="A85" s="24">
        <v>202446</v>
      </c>
      <c r="B85" s="24" t="s">
        <v>409</v>
      </c>
      <c r="C85" s="24" t="s">
        <v>410</v>
      </c>
      <c r="D85" s="24" t="s">
        <v>447</v>
      </c>
      <c r="E85" s="24" t="s">
        <v>204</v>
      </c>
      <c r="F85" s="24"/>
      <c r="G85" s="3" t="s">
        <v>485</v>
      </c>
    </row>
    <row r="86" spans="1:7" x14ac:dyDescent="0.25">
      <c r="A86" s="24">
        <v>202446</v>
      </c>
      <c r="B86" s="24" t="s">
        <v>403</v>
      </c>
      <c r="C86" s="24" t="s">
        <v>404</v>
      </c>
      <c r="D86" s="24" t="s">
        <v>405</v>
      </c>
      <c r="E86" s="24" t="s">
        <v>204</v>
      </c>
      <c r="F86" s="24"/>
      <c r="G86" s="24" t="s">
        <v>544</v>
      </c>
    </row>
    <row r="87" spans="1:7" x14ac:dyDescent="0.25">
      <c r="A87" s="24">
        <v>202447</v>
      </c>
      <c r="B87" s="24" t="s">
        <v>993</v>
      </c>
      <c r="C87" s="24" t="s">
        <v>994</v>
      </c>
      <c r="D87" s="24" t="s">
        <v>995</v>
      </c>
      <c r="E87" s="47" t="s">
        <v>204</v>
      </c>
      <c r="F87" s="24"/>
      <c r="G87" s="24"/>
    </row>
    <row r="88" spans="1:7" x14ac:dyDescent="0.25">
      <c r="A88" s="24">
        <v>202447</v>
      </c>
      <c r="B88" s="24" t="s">
        <v>365</v>
      </c>
      <c r="C88" s="24" t="s">
        <v>265</v>
      </c>
      <c r="D88" s="24" t="s">
        <v>366</v>
      </c>
      <c r="E88" s="24" t="s">
        <v>204</v>
      </c>
      <c r="F88" s="24"/>
      <c r="G88" s="3" t="s">
        <v>384</v>
      </c>
    </row>
    <row r="89" spans="1:7" x14ac:dyDescent="0.25">
      <c r="A89" s="24">
        <v>202447</v>
      </c>
      <c r="B89" s="24" t="s">
        <v>403</v>
      </c>
      <c r="C89" s="24" t="s">
        <v>404</v>
      </c>
      <c r="D89" s="24" t="s">
        <v>405</v>
      </c>
      <c r="E89" s="24" t="s">
        <v>204</v>
      </c>
      <c r="F89" s="24"/>
      <c r="G89" s="24" t="s">
        <v>544</v>
      </c>
    </row>
    <row r="90" spans="1:7" x14ac:dyDescent="0.25">
      <c r="A90" s="24">
        <v>202448</v>
      </c>
      <c r="B90" s="24" t="s">
        <v>365</v>
      </c>
      <c r="C90" s="24" t="s">
        <v>265</v>
      </c>
      <c r="D90" s="24" t="s">
        <v>366</v>
      </c>
      <c r="E90" s="24" t="s">
        <v>204</v>
      </c>
      <c r="F90" s="24"/>
      <c r="G90" s="3" t="s">
        <v>384</v>
      </c>
    </row>
    <row r="91" spans="1:7" x14ac:dyDescent="0.25">
      <c r="A91" s="24">
        <v>202448</v>
      </c>
      <c r="B91" s="24" t="s">
        <v>403</v>
      </c>
      <c r="C91" s="24" t="s">
        <v>404</v>
      </c>
      <c r="D91" s="24" t="s">
        <v>405</v>
      </c>
      <c r="E91" s="24" t="s">
        <v>204</v>
      </c>
      <c r="F91" s="24"/>
      <c r="G91" s="24" t="s">
        <v>544</v>
      </c>
    </row>
    <row r="92" spans="1:7" x14ac:dyDescent="0.25">
      <c r="A92" s="24">
        <v>202448</v>
      </c>
      <c r="B92" s="24" t="s">
        <v>993</v>
      </c>
      <c r="C92" s="24" t="s">
        <v>994</v>
      </c>
      <c r="D92" s="24" t="s">
        <v>995</v>
      </c>
      <c r="E92" s="24" t="s">
        <v>204</v>
      </c>
      <c r="F92" s="24"/>
      <c r="G92" s="24" t="s">
        <v>1004</v>
      </c>
    </row>
    <row r="93" spans="1:7" x14ac:dyDescent="0.25">
      <c r="A93" s="24">
        <v>202449</v>
      </c>
      <c r="B93" s="24"/>
      <c r="C93" s="24"/>
      <c r="D93" s="24"/>
      <c r="E93" s="24"/>
      <c r="F93" s="24" t="s">
        <v>707</v>
      </c>
      <c r="G93" s="24" t="s">
        <v>731</v>
      </c>
    </row>
    <row r="94" spans="1:7" x14ac:dyDescent="0.25">
      <c r="A94" s="24">
        <v>202449</v>
      </c>
      <c r="B94" s="24" t="s">
        <v>1014</v>
      </c>
      <c r="C94" s="24" t="s">
        <v>476</v>
      </c>
      <c r="D94" s="24" t="s">
        <v>942</v>
      </c>
      <c r="E94" s="24" t="s">
        <v>204</v>
      </c>
      <c r="F94" s="24"/>
      <c r="G94" s="24" t="s">
        <v>1015</v>
      </c>
    </row>
    <row r="95" spans="1:7" x14ac:dyDescent="0.25">
      <c r="A95" s="24">
        <v>202450</v>
      </c>
      <c r="B95" s="24" t="s">
        <v>1014</v>
      </c>
      <c r="C95" s="24" t="s">
        <v>476</v>
      </c>
      <c r="D95" s="24" t="s">
        <v>942</v>
      </c>
      <c r="E95" s="24" t="s">
        <v>204</v>
      </c>
      <c r="F95" s="24"/>
      <c r="G95" s="24" t="s">
        <v>1015</v>
      </c>
    </row>
    <row r="96" spans="1:7" x14ac:dyDescent="0.25">
      <c r="A96">
        <v>202451</v>
      </c>
      <c r="B96" s="24" t="s">
        <v>409</v>
      </c>
      <c r="C96" s="24" t="s">
        <v>410</v>
      </c>
      <c r="D96" s="24" t="s">
        <v>447</v>
      </c>
      <c r="E96" s="24" t="s">
        <v>204</v>
      </c>
      <c r="F96" s="24"/>
      <c r="G96" s="3" t="s">
        <v>485</v>
      </c>
    </row>
    <row r="97" spans="1:7" x14ac:dyDescent="0.25">
      <c r="A97" s="25">
        <v>202452</v>
      </c>
      <c r="B97" s="25"/>
      <c r="C97" s="25"/>
      <c r="D97" s="25"/>
      <c r="E97" s="25"/>
      <c r="F97" s="25" t="s">
        <v>624</v>
      </c>
      <c r="G97" s="25" t="s">
        <v>625</v>
      </c>
    </row>
    <row r="98" spans="1:7" x14ac:dyDescent="0.25">
      <c r="A98" s="25">
        <v>202455</v>
      </c>
      <c r="B98" s="25" t="s">
        <v>475</v>
      </c>
      <c r="C98" s="25" t="s">
        <v>476</v>
      </c>
      <c r="D98" s="25" t="s">
        <v>477</v>
      </c>
      <c r="E98" s="25" t="s">
        <v>205</v>
      </c>
      <c r="F98" s="25"/>
      <c r="G98" s="25" t="s">
        <v>549</v>
      </c>
    </row>
    <row r="99" spans="1:7" x14ac:dyDescent="0.25">
      <c r="A99" s="25">
        <v>202455</v>
      </c>
      <c r="B99" s="25" t="s">
        <v>893</v>
      </c>
      <c r="C99" s="25" t="s">
        <v>894</v>
      </c>
      <c r="D99" s="25" t="s">
        <v>895</v>
      </c>
      <c r="E99" s="25" t="s">
        <v>204</v>
      </c>
      <c r="F99" s="25"/>
      <c r="G99" s="25" t="s">
        <v>896</v>
      </c>
    </row>
    <row r="100" spans="1:7" x14ac:dyDescent="0.25">
      <c r="A100" s="25">
        <v>202455</v>
      </c>
      <c r="B100" s="25" t="s">
        <v>430</v>
      </c>
      <c r="C100" s="25" t="s">
        <v>410</v>
      </c>
      <c r="D100" s="25" t="s">
        <v>432</v>
      </c>
      <c r="E100" s="25" t="s">
        <v>204</v>
      </c>
      <c r="F100" s="25"/>
      <c r="G100" s="3" t="s">
        <v>437</v>
      </c>
    </row>
    <row r="101" spans="1:7" x14ac:dyDescent="0.25">
      <c r="A101">
        <v>202456</v>
      </c>
      <c r="B101" s="25" t="s">
        <v>579</v>
      </c>
      <c r="C101" s="25" t="s">
        <v>271</v>
      </c>
      <c r="D101" s="25" t="s">
        <v>580</v>
      </c>
      <c r="E101" s="25" t="s">
        <v>205</v>
      </c>
      <c r="F101" s="25"/>
      <c r="G101" s="25" t="s">
        <v>581</v>
      </c>
    </row>
    <row r="102" spans="1:7" x14ac:dyDescent="0.25">
      <c r="A102" s="25">
        <v>202457</v>
      </c>
      <c r="B102" s="25" t="s">
        <v>829</v>
      </c>
      <c r="C102" s="25" t="s">
        <v>830</v>
      </c>
      <c r="D102" s="25" t="s">
        <v>831</v>
      </c>
      <c r="E102" s="25" t="s">
        <v>204</v>
      </c>
      <c r="F102" s="25"/>
      <c r="G102" s="25" t="s">
        <v>832</v>
      </c>
    </row>
    <row r="103" spans="1:7" x14ac:dyDescent="0.25">
      <c r="A103" s="25">
        <v>202457</v>
      </c>
      <c r="B103" s="25" t="s">
        <v>475</v>
      </c>
      <c r="C103" s="25" t="s">
        <v>476</v>
      </c>
      <c r="D103" s="25" t="s">
        <v>477</v>
      </c>
      <c r="E103" s="25" t="s">
        <v>205</v>
      </c>
      <c r="F103" s="25"/>
      <c r="G103" s="25" t="s">
        <v>549</v>
      </c>
    </row>
    <row r="104" spans="1:7" x14ac:dyDescent="0.25">
      <c r="A104" s="25">
        <v>202457</v>
      </c>
      <c r="B104" s="25" t="s">
        <v>403</v>
      </c>
      <c r="C104" s="25" t="s">
        <v>404</v>
      </c>
      <c r="D104" s="25" t="s">
        <v>405</v>
      </c>
      <c r="E104" s="25" t="s">
        <v>204</v>
      </c>
      <c r="F104" s="25"/>
      <c r="G104" s="25" t="s">
        <v>544</v>
      </c>
    </row>
  </sheetData>
  <dataValidations count="2">
    <dataValidation type="list" allowBlank="1" showErrorMessage="1" sqref="E5:E7 E23 E25 E27:E29 E31 E33:E36 E39:E42 E44:E49 E56:E57 E65:E66 E88 E90 E98 E105:E199 E103">
      <formula1>Hidden_1_Tabla_5748314</formula1>
    </dataValidation>
    <dataValidation type="list" allowBlank="1" showErrorMessage="1" sqref="E8:E22 E4 E24 E32 E26 E30 E37:E38 E43 E50:E55 E58:E64 E104 E89 E91:E97 E99:E102 E67:E87">
      <formula1>Hidden_1_Tabla_5748034</formula1>
    </dataValidation>
  </dataValidation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3" zoomScale="130" zoomScaleNormal="160" zoomScaleSheetLayoutView="130" workbookViewId="0">
      <selection activeCell="A4" sqref="A4"/>
    </sheetView>
  </sheetViews>
  <sheetFormatPr baseColWidth="10" defaultColWidth="9.140625" defaultRowHeight="15" x14ac:dyDescent="0.25"/>
  <cols>
    <col min="1" max="1" width="11.85546875"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x14ac:dyDescent="0.25">
      <c r="A3" s="1" t="s">
        <v>314</v>
      </c>
      <c r="B3" s="1" t="s">
        <v>340</v>
      </c>
      <c r="C3" s="1" t="s">
        <v>341</v>
      </c>
      <c r="D3" s="1" t="s">
        <v>342</v>
      </c>
      <c r="E3" s="1" t="s">
        <v>129</v>
      </c>
      <c r="F3" s="1" t="s">
        <v>343</v>
      </c>
      <c r="G3" s="1" t="s">
        <v>344</v>
      </c>
    </row>
    <row r="4" spans="1:7" x14ac:dyDescent="0.25">
      <c r="A4">
        <v>202401</v>
      </c>
      <c r="B4" t="s">
        <v>373</v>
      </c>
      <c r="C4" t="s">
        <v>374</v>
      </c>
      <c r="D4" t="s">
        <v>375</v>
      </c>
      <c r="E4" t="s">
        <v>204</v>
      </c>
      <c r="G4" t="s">
        <v>562</v>
      </c>
    </row>
    <row r="5" spans="1:7" x14ac:dyDescent="0.25">
      <c r="A5">
        <v>202401</v>
      </c>
      <c r="B5" t="s">
        <v>376</v>
      </c>
      <c r="C5" t="s">
        <v>377</v>
      </c>
      <c r="D5" t="s">
        <v>378</v>
      </c>
      <c r="E5" t="s">
        <v>205</v>
      </c>
      <c r="G5" t="s">
        <v>563</v>
      </c>
    </row>
    <row r="6" spans="1:7" x14ac:dyDescent="0.25">
      <c r="A6">
        <v>202402</v>
      </c>
      <c r="B6" t="s">
        <v>373</v>
      </c>
      <c r="C6" t="s">
        <v>374</v>
      </c>
      <c r="D6" t="s">
        <v>375</v>
      </c>
      <c r="E6" t="s">
        <v>204</v>
      </c>
      <c r="G6" s="12" t="s">
        <v>562</v>
      </c>
    </row>
    <row r="7" spans="1:7" x14ac:dyDescent="0.25">
      <c r="A7">
        <v>202402</v>
      </c>
      <c r="B7" t="s">
        <v>414</v>
      </c>
      <c r="C7" t="s">
        <v>415</v>
      </c>
      <c r="D7" t="s">
        <v>416</v>
      </c>
      <c r="E7" t="s">
        <v>204</v>
      </c>
      <c r="G7" s="12" t="s">
        <v>563</v>
      </c>
    </row>
    <row r="8" spans="1:7" x14ac:dyDescent="0.25">
      <c r="A8">
        <v>202403</v>
      </c>
      <c r="B8" s="7" t="s">
        <v>373</v>
      </c>
      <c r="C8" s="7" t="s">
        <v>374</v>
      </c>
      <c r="D8" s="7" t="s">
        <v>375</v>
      </c>
      <c r="E8" s="7" t="s">
        <v>204</v>
      </c>
      <c r="G8" s="12" t="s">
        <v>562</v>
      </c>
    </row>
    <row r="9" spans="1:7" x14ac:dyDescent="0.25">
      <c r="A9" s="7">
        <v>202403</v>
      </c>
      <c r="B9" s="7" t="s">
        <v>414</v>
      </c>
      <c r="C9" s="7" t="s">
        <v>415</v>
      </c>
      <c r="D9" s="7" t="s">
        <v>416</v>
      </c>
      <c r="E9" s="7" t="s">
        <v>204</v>
      </c>
      <c r="G9" s="12" t="s">
        <v>563</v>
      </c>
    </row>
    <row r="10" spans="1:7" x14ac:dyDescent="0.25">
      <c r="A10">
        <v>202404</v>
      </c>
      <c r="B10" s="7" t="s">
        <v>373</v>
      </c>
      <c r="C10" s="7" t="s">
        <v>374</v>
      </c>
      <c r="D10" s="7" t="s">
        <v>375</v>
      </c>
      <c r="E10" s="7" t="s">
        <v>204</v>
      </c>
      <c r="G10" s="12" t="s">
        <v>562</v>
      </c>
    </row>
    <row r="11" spans="1:7" x14ac:dyDescent="0.25">
      <c r="A11" s="7">
        <v>202404</v>
      </c>
      <c r="B11" s="7" t="s">
        <v>414</v>
      </c>
      <c r="C11" s="7" t="s">
        <v>415</v>
      </c>
      <c r="D11" s="7" t="s">
        <v>416</v>
      </c>
      <c r="E11" s="7" t="s">
        <v>204</v>
      </c>
      <c r="G11" s="12" t="s">
        <v>563</v>
      </c>
    </row>
    <row r="12" spans="1:7" x14ac:dyDescent="0.25">
      <c r="A12">
        <v>202405</v>
      </c>
      <c r="B12" s="7" t="s">
        <v>373</v>
      </c>
      <c r="C12" s="7" t="s">
        <v>374</v>
      </c>
      <c r="D12" s="7" t="s">
        <v>375</v>
      </c>
      <c r="E12" s="7" t="s">
        <v>204</v>
      </c>
      <c r="G12" s="12" t="s">
        <v>562</v>
      </c>
    </row>
    <row r="13" spans="1:7" x14ac:dyDescent="0.25">
      <c r="A13" s="7">
        <v>202405</v>
      </c>
      <c r="B13" s="7" t="s">
        <v>414</v>
      </c>
      <c r="C13" s="7" t="s">
        <v>415</v>
      </c>
      <c r="D13" s="7" t="s">
        <v>416</v>
      </c>
      <c r="E13" s="7" t="s">
        <v>204</v>
      </c>
      <c r="G13" s="12" t="s">
        <v>563</v>
      </c>
    </row>
    <row r="14" spans="1:7" x14ac:dyDescent="0.25">
      <c r="A14">
        <v>202406</v>
      </c>
      <c r="B14" s="7" t="s">
        <v>373</v>
      </c>
      <c r="C14" s="7" t="s">
        <v>374</v>
      </c>
      <c r="D14" s="7" t="s">
        <v>375</v>
      </c>
      <c r="E14" s="7" t="s">
        <v>204</v>
      </c>
      <c r="G14" s="12" t="s">
        <v>562</v>
      </c>
    </row>
    <row r="15" spans="1:7" x14ac:dyDescent="0.25">
      <c r="A15" s="7">
        <v>202406</v>
      </c>
      <c r="B15" s="7" t="s">
        <v>488</v>
      </c>
      <c r="C15" s="7" t="s">
        <v>489</v>
      </c>
      <c r="D15" s="7" t="s">
        <v>490</v>
      </c>
      <c r="E15" s="7" t="s">
        <v>204</v>
      </c>
      <c r="G15" s="12" t="s">
        <v>563</v>
      </c>
    </row>
    <row r="16" spans="1:7" x14ac:dyDescent="0.25">
      <c r="A16">
        <v>202413</v>
      </c>
      <c r="B16" s="13" t="s">
        <v>373</v>
      </c>
      <c r="C16" s="13" t="s">
        <v>374</v>
      </c>
      <c r="D16" s="13" t="s">
        <v>375</v>
      </c>
      <c r="E16" s="13" t="s">
        <v>204</v>
      </c>
      <c r="G16" s="13" t="s">
        <v>562</v>
      </c>
    </row>
    <row r="17" spans="1:7" x14ac:dyDescent="0.25">
      <c r="A17">
        <v>202414</v>
      </c>
      <c r="B17" s="13" t="s">
        <v>373</v>
      </c>
      <c r="C17" s="13" t="s">
        <v>374</v>
      </c>
      <c r="D17" s="13" t="s">
        <v>375</v>
      </c>
      <c r="E17" s="13" t="s">
        <v>204</v>
      </c>
      <c r="F17" s="13"/>
      <c r="G17" s="13" t="s">
        <v>562</v>
      </c>
    </row>
    <row r="18" spans="1:7" x14ac:dyDescent="0.25">
      <c r="A18">
        <v>202415</v>
      </c>
      <c r="B18" s="18" t="s">
        <v>373</v>
      </c>
      <c r="C18" s="18" t="s">
        <v>374</v>
      </c>
      <c r="D18" s="18" t="s">
        <v>375</v>
      </c>
      <c r="E18" s="18" t="s">
        <v>204</v>
      </c>
      <c r="F18" s="18"/>
      <c r="G18" s="18" t="s">
        <v>562</v>
      </c>
    </row>
    <row r="19" spans="1:7" x14ac:dyDescent="0.25">
      <c r="A19">
        <v>202416</v>
      </c>
      <c r="B19" s="13" t="s">
        <v>373</v>
      </c>
      <c r="C19" s="13" t="s">
        <v>374</v>
      </c>
      <c r="D19" s="13" t="s">
        <v>375</v>
      </c>
      <c r="E19" s="13" t="s">
        <v>204</v>
      </c>
      <c r="F19" s="13"/>
      <c r="G19" s="13" t="s">
        <v>562</v>
      </c>
    </row>
    <row r="20" spans="1:7" x14ac:dyDescent="0.25">
      <c r="A20">
        <v>202417</v>
      </c>
      <c r="B20" s="18" t="s">
        <v>373</v>
      </c>
      <c r="C20" s="18" t="s">
        <v>374</v>
      </c>
      <c r="D20" s="18" t="s">
        <v>375</v>
      </c>
      <c r="E20" s="18" t="s">
        <v>204</v>
      </c>
      <c r="F20" s="18"/>
      <c r="G20" s="18" t="s">
        <v>562</v>
      </c>
    </row>
    <row r="21" spans="1:7" x14ac:dyDescent="0.25">
      <c r="A21">
        <v>202417</v>
      </c>
      <c r="B21" t="s">
        <v>631</v>
      </c>
      <c r="C21" t="s">
        <v>477</v>
      </c>
      <c r="D21" t="s">
        <v>632</v>
      </c>
      <c r="E21" s="18" t="s">
        <v>204</v>
      </c>
      <c r="G21" t="s">
        <v>633</v>
      </c>
    </row>
    <row r="22" spans="1:7" x14ac:dyDescent="0.25">
      <c r="A22">
        <v>202418</v>
      </c>
      <c r="B22" s="18" t="s">
        <v>373</v>
      </c>
      <c r="C22" s="18" t="s">
        <v>374</v>
      </c>
      <c r="D22" s="18" t="s">
        <v>375</v>
      </c>
      <c r="E22" s="18" t="s">
        <v>204</v>
      </c>
      <c r="F22" s="18"/>
      <c r="G22" s="18" t="s">
        <v>562</v>
      </c>
    </row>
    <row r="23" spans="1:7" x14ac:dyDescent="0.25">
      <c r="A23">
        <v>202418</v>
      </c>
      <c r="B23" s="18" t="s">
        <v>631</v>
      </c>
      <c r="C23" s="18" t="s">
        <v>477</v>
      </c>
      <c r="D23" s="18" t="s">
        <v>632</v>
      </c>
      <c r="E23" s="18" t="s">
        <v>204</v>
      </c>
      <c r="F23" s="18"/>
      <c r="G23" s="18" t="s">
        <v>633</v>
      </c>
    </row>
    <row r="24" spans="1:7" x14ac:dyDescent="0.25">
      <c r="A24">
        <v>202419</v>
      </c>
      <c r="B24" s="18" t="s">
        <v>373</v>
      </c>
      <c r="C24" s="18" t="s">
        <v>374</v>
      </c>
      <c r="D24" s="18" t="s">
        <v>375</v>
      </c>
      <c r="E24" s="18" t="s">
        <v>204</v>
      </c>
      <c r="F24" s="18"/>
      <c r="G24" s="18" t="s">
        <v>562</v>
      </c>
    </row>
    <row r="25" spans="1:7" x14ac:dyDescent="0.25">
      <c r="A25">
        <v>202420</v>
      </c>
      <c r="B25" s="18" t="s">
        <v>373</v>
      </c>
      <c r="C25" s="18" t="s">
        <v>374</v>
      </c>
      <c r="D25" s="18" t="s">
        <v>375</v>
      </c>
      <c r="E25" s="18" t="s">
        <v>204</v>
      </c>
      <c r="F25" s="18"/>
      <c r="G25" s="18" t="s">
        <v>562</v>
      </c>
    </row>
    <row r="26" spans="1:7" x14ac:dyDescent="0.25">
      <c r="A26">
        <v>202421</v>
      </c>
      <c r="B26" s="18" t="s">
        <v>373</v>
      </c>
      <c r="C26" s="18" t="s">
        <v>374</v>
      </c>
      <c r="D26" s="18" t="s">
        <v>375</v>
      </c>
      <c r="E26" s="18" t="s">
        <v>204</v>
      </c>
      <c r="F26" s="18"/>
      <c r="G26" s="18" t="s">
        <v>562</v>
      </c>
    </row>
    <row r="27" spans="1:7" x14ac:dyDescent="0.25">
      <c r="A27">
        <v>202422</v>
      </c>
      <c r="B27" s="19" t="s">
        <v>373</v>
      </c>
      <c r="C27" s="19" t="s">
        <v>374</v>
      </c>
      <c r="D27" s="19" t="s">
        <v>375</v>
      </c>
      <c r="E27" s="19" t="s">
        <v>204</v>
      </c>
      <c r="F27" s="19"/>
      <c r="G27" s="19" t="s">
        <v>562</v>
      </c>
    </row>
    <row r="28" spans="1:7" x14ac:dyDescent="0.25">
      <c r="A28" s="19">
        <v>202422</v>
      </c>
      <c r="B28" t="s">
        <v>708</v>
      </c>
      <c r="C28" t="s">
        <v>709</v>
      </c>
      <c r="D28" t="s">
        <v>379</v>
      </c>
      <c r="E28" s="19" t="s">
        <v>205</v>
      </c>
      <c r="G28" s="19" t="s">
        <v>563</v>
      </c>
    </row>
    <row r="29" spans="1:7" x14ac:dyDescent="0.25">
      <c r="A29">
        <v>202423</v>
      </c>
      <c r="B29" s="19" t="s">
        <v>373</v>
      </c>
      <c r="C29" s="19" t="s">
        <v>374</v>
      </c>
      <c r="D29" s="19" t="s">
        <v>375</v>
      </c>
      <c r="E29" s="19" t="s">
        <v>204</v>
      </c>
      <c r="F29" s="19"/>
      <c r="G29" s="19" t="s">
        <v>562</v>
      </c>
    </row>
    <row r="30" spans="1:7" x14ac:dyDescent="0.25">
      <c r="A30">
        <v>202423</v>
      </c>
      <c r="B30" t="s">
        <v>720</v>
      </c>
      <c r="C30" t="s">
        <v>721</v>
      </c>
      <c r="D30" t="s">
        <v>722</v>
      </c>
      <c r="E30" s="19" t="s">
        <v>204</v>
      </c>
      <c r="G30" s="19" t="s">
        <v>563</v>
      </c>
    </row>
    <row r="31" spans="1:7" x14ac:dyDescent="0.25">
      <c r="A31">
        <v>202424</v>
      </c>
      <c r="B31" s="19" t="s">
        <v>373</v>
      </c>
      <c r="C31" s="19" t="s">
        <v>374</v>
      </c>
      <c r="D31" s="19" t="s">
        <v>375</v>
      </c>
      <c r="E31" s="19" t="s">
        <v>204</v>
      </c>
      <c r="F31" s="19"/>
      <c r="G31" s="19" t="s">
        <v>562</v>
      </c>
    </row>
    <row r="32" spans="1:7" x14ac:dyDescent="0.25">
      <c r="A32" s="19">
        <v>202424</v>
      </c>
      <c r="B32" s="19" t="s">
        <v>720</v>
      </c>
      <c r="C32" s="19" t="s">
        <v>721</v>
      </c>
      <c r="D32" s="19" t="s">
        <v>722</v>
      </c>
      <c r="E32" s="19" t="s">
        <v>204</v>
      </c>
      <c r="F32" s="19"/>
      <c r="G32" s="19" t="s">
        <v>563</v>
      </c>
    </row>
    <row r="33" spans="1:7" x14ac:dyDescent="0.25">
      <c r="A33">
        <v>202425</v>
      </c>
      <c r="B33" s="19" t="s">
        <v>373</v>
      </c>
      <c r="C33" s="19" t="s">
        <v>374</v>
      </c>
      <c r="D33" s="19" t="s">
        <v>375</v>
      </c>
      <c r="E33" s="19" t="s">
        <v>204</v>
      </c>
      <c r="F33" s="19"/>
      <c r="G33" s="19" t="s">
        <v>562</v>
      </c>
    </row>
    <row r="34" spans="1:7" x14ac:dyDescent="0.25">
      <c r="A34">
        <v>202425</v>
      </c>
      <c r="B34" s="19" t="s">
        <v>720</v>
      </c>
      <c r="C34" s="19" t="s">
        <v>721</v>
      </c>
      <c r="D34" s="19" t="s">
        <v>722</v>
      </c>
      <c r="E34" s="19" t="s">
        <v>204</v>
      </c>
      <c r="F34" s="19"/>
      <c r="G34" s="19" t="s">
        <v>563</v>
      </c>
    </row>
    <row r="35" spans="1:7" x14ac:dyDescent="0.25">
      <c r="A35">
        <v>202426</v>
      </c>
      <c r="B35" s="19" t="s">
        <v>373</v>
      </c>
      <c r="C35" s="19" t="s">
        <v>374</v>
      </c>
      <c r="D35" s="19" t="s">
        <v>375</v>
      </c>
      <c r="E35" s="19" t="s">
        <v>204</v>
      </c>
      <c r="F35" s="19"/>
      <c r="G35" s="19" t="s">
        <v>562</v>
      </c>
    </row>
    <row r="36" spans="1:7" x14ac:dyDescent="0.25">
      <c r="A36">
        <v>202426</v>
      </c>
      <c r="B36" t="s">
        <v>759</v>
      </c>
      <c r="C36" t="s">
        <v>377</v>
      </c>
      <c r="D36" t="s">
        <v>760</v>
      </c>
      <c r="E36" s="19" t="s">
        <v>204</v>
      </c>
      <c r="G36" s="19" t="s">
        <v>563</v>
      </c>
    </row>
    <row r="37" spans="1:7" x14ac:dyDescent="0.25">
      <c r="A37">
        <v>202427</v>
      </c>
      <c r="B37" s="19" t="s">
        <v>373</v>
      </c>
      <c r="C37" s="19" t="s">
        <v>374</v>
      </c>
      <c r="D37" s="19" t="s">
        <v>375</v>
      </c>
      <c r="E37" s="19" t="s">
        <v>204</v>
      </c>
      <c r="F37" s="19"/>
      <c r="G37" s="19" t="s">
        <v>562</v>
      </c>
    </row>
    <row r="38" spans="1:7" x14ac:dyDescent="0.25">
      <c r="A38">
        <v>202427</v>
      </c>
      <c r="B38" s="19" t="s">
        <v>488</v>
      </c>
      <c r="C38" s="19" t="s">
        <v>489</v>
      </c>
      <c r="D38" s="19" t="s">
        <v>490</v>
      </c>
      <c r="E38" s="19" t="s">
        <v>204</v>
      </c>
      <c r="G38" s="19" t="s">
        <v>563</v>
      </c>
    </row>
    <row r="39" spans="1:7" x14ac:dyDescent="0.25">
      <c r="A39">
        <v>202428</v>
      </c>
      <c r="B39" t="s">
        <v>789</v>
      </c>
      <c r="C39" t="s">
        <v>790</v>
      </c>
      <c r="D39" t="s">
        <v>791</v>
      </c>
      <c r="E39" s="19" t="s">
        <v>204</v>
      </c>
      <c r="G39" s="19" t="s">
        <v>563</v>
      </c>
    </row>
    <row r="40" spans="1:7" x14ac:dyDescent="0.25">
      <c r="A40">
        <v>202428</v>
      </c>
      <c r="B40" t="s">
        <v>792</v>
      </c>
      <c r="C40" t="s">
        <v>793</v>
      </c>
      <c r="D40" t="s">
        <v>448</v>
      </c>
      <c r="E40" s="19" t="s">
        <v>205</v>
      </c>
      <c r="G40" s="19" t="s">
        <v>563</v>
      </c>
    </row>
    <row r="41" spans="1:7" x14ac:dyDescent="0.25">
      <c r="A41">
        <v>202429</v>
      </c>
      <c r="B41" t="s">
        <v>807</v>
      </c>
      <c r="C41" t="s">
        <v>432</v>
      </c>
      <c r="D41" t="s">
        <v>808</v>
      </c>
      <c r="E41" s="19" t="s">
        <v>205</v>
      </c>
      <c r="G41" s="19" t="s">
        <v>563</v>
      </c>
    </row>
    <row r="42" spans="1:7" x14ac:dyDescent="0.25">
      <c r="A42">
        <v>202430</v>
      </c>
      <c r="B42" s="20" t="s">
        <v>759</v>
      </c>
      <c r="C42" s="20" t="s">
        <v>377</v>
      </c>
      <c r="D42" s="20" t="s">
        <v>760</v>
      </c>
      <c r="E42" s="20" t="s">
        <v>204</v>
      </c>
      <c r="F42" s="20"/>
      <c r="G42" s="20" t="s">
        <v>563</v>
      </c>
    </row>
    <row r="43" spans="1:7" x14ac:dyDescent="0.25">
      <c r="A43">
        <v>202431</v>
      </c>
      <c r="B43" s="20" t="s">
        <v>488</v>
      </c>
      <c r="C43" s="20" t="s">
        <v>489</v>
      </c>
      <c r="D43" s="20" t="s">
        <v>490</v>
      </c>
      <c r="E43" s="20" t="s">
        <v>204</v>
      </c>
      <c r="F43" s="20"/>
      <c r="G43" s="20" t="s">
        <v>563</v>
      </c>
    </row>
    <row r="44" spans="1:7" x14ac:dyDescent="0.25">
      <c r="A44">
        <v>202432</v>
      </c>
      <c r="B44" s="20" t="s">
        <v>373</v>
      </c>
      <c r="C44" s="20" t="s">
        <v>374</v>
      </c>
      <c r="D44" s="20" t="s">
        <v>375</v>
      </c>
      <c r="E44" s="20" t="s">
        <v>204</v>
      </c>
      <c r="F44" s="20"/>
      <c r="G44" s="20" t="s">
        <v>562</v>
      </c>
    </row>
    <row r="45" spans="1:7" x14ac:dyDescent="0.25">
      <c r="A45" s="20">
        <v>202433</v>
      </c>
      <c r="B45" s="20" t="s">
        <v>373</v>
      </c>
      <c r="C45" s="20" t="s">
        <v>374</v>
      </c>
      <c r="D45" s="20" t="s">
        <v>375</v>
      </c>
      <c r="E45" s="20" t="s">
        <v>204</v>
      </c>
      <c r="F45" s="20"/>
      <c r="G45" s="20" t="s">
        <v>562</v>
      </c>
    </row>
    <row r="46" spans="1:7" x14ac:dyDescent="0.25">
      <c r="A46">
        <v>202438</v>
      </c>
      <c r="B46" s="21" t="s">
        <v>759</v>
      </c>
      <c r="C46" s="21" t="s">
        <v>377</v>
      </c>
      <c r="D46" s="21" t="s">
        <v>760</v>
      </c>
      <c r="E46" s="21" t="s">
        <v>204</v>
      </c>
      <c r="F46" s="21"/>
      <c r="G46" s="21" t="s">
        <v>563</v>
      </c>
    </row>
    <row r="47" spans="1:7" x14ac:dyDescent="0.25">
      <c r="A47">
        <v>202439</v>
      </c>
      <c r="B47" s="21" t="s">
        <v>720</v>
      </c>
      <c r="C47" s="21" t="s">
        <v>721</v>
      </c>
      <c r="D47" s="21" t="s">
        <v>722</v>
      </c>
      <c r="E47" s="21" t="s">
        <v>204</v>
      </c>
      <c r="G47" s="21" t="s">
        <v>563</v>
      </c>
    </row>
    <row r="48" spans="1:7" x14ac:dyDescent="0.25">
      <c r="A48">
        <v>202440</v>
      </c>
      <c r="B48" s="23" t="s">
        <v>373</v>
      </c>
      <c r="C48" s="23" t="s">
        <v>374</v>
      </c>
      <c r="D48" s="23" t="s">
        <v>375</v>
      </c>
      <c r="E48" s="23" t="s">
        <v>204</v>
      </c>
      <c r="F48" s="23"/>
      <c r="G48" s="23" t="s">
        <v>562</v>
      </c>
    </row>
    <row r="49" spans="1:7" x14ac:dyDescent="0.25">
      <c r="A49">
        <v>202441</v>
      </c>
      <c r="B49" s="23" t="s">
        <v>373</v>
      </c>
      <c r="C49" s="23" t="s">
        <v>374</v>
      </c>
      <c r="D49" s="23" t="s">
        <v>375</v>
      </c>
      <c r="E49" s="23" t="s">
        <v>204</v>
      </c>
      <c r="F49" s="23"/>
      <c r="G49" s="23" t="s">
        <v>562</v>
      </c>
    </row>
    <row r="50" spans="1:7" x14ac:dyDescent="0.25">
      <c r="A50">
        <v>202442</v>
      </c>
      <c r="B50" s="23" t="s">
        <v>373</v>
      </c>
      <c r="C50" s="23" t="s">
        <v>374</v>
      </c>
      <c r="D50" s="23" t="s">
        <v>375</v>
      </c>
      <c r="E50" s="23" t="s">
        <v>204</v>
      </c>
      <c r="F50" s="23"/>
      <c r="G50" s="23" t="s">
        <v>562</v>
      </c>
    </row>
    <row r="51" spans="1:7" x14ac:dyDescent="0.25">
      <c r="A51">
        <v>202443</v>
      </c>
      <c r="B51" s="23" t="s">
        <v>373</v>
      </c>
      <c r="C51" s="23" t="s">
        <v>374</v>
      </c>
      <c r="D51" s="23" t="s">
        <v>375</v>
      </c>
      <c r="E51" s="23" t="s">
        <v>204</v>
      </c>
      <c r="F51" s="23"/>
      <c r="G51" s="23" t="s">
        <v>562</v>
      </c>
    </row>
    <row r="52" spans="1:7" x14ac:dyDescent="0.25">
      <c r="A52">
        <v>202444</v>
      </c>
      <c r="B52" s="24" t="s">
        <v>373</v>
      </c>
      <c r="C52" s="24" t="s">
        <v>374</v>
      </c>
      <c r="D52" s="24" t="s">
        <v>375</v>
      </c>
      <c r="E52" s="24" t="s">
        <v>204</v>
      </c>
      <c r="F52" s="24"/>
      <c r="G52" s="24" t="s">
        <v>562</v>
      </c>
    </row>
    <row r="53" spans="1:7" x14ac:dyDescent="0.25">
      <c r="A53">
        <v>202445</v>
      </c>
      <c r="B53" s="24" t="s">
        <v>373</v>
      </c>
      <c r="C53" s="24" t="s">
        <v>374</v>
      </c>
      <c r="D53" s="24" t="s">
        <v>375</v>
      </c>
      <c r="E53" s="24" t="s">
        <v>204</v>
      </c>
      <c r="F53" s="24"/>
      <c r="G53" s="24" t="s">
        <v>562</v>
      </c>
    </row>
    <row r="54" spans="1:7" x14ac:dyDescent="0.25">
      <c r="A54">
        <v>202446</v>
      </c>
      <c r="B54" s="24" t="s">
        <v>373</v>
      </c>
      <c r="C54" s="24" t="s">
        <v>374</v>
      </c>
      <c r="D54" s="24" t="s">
        <v>375</v>
      </c>
      <c r="E54" s="24" t="s">
        <v>204</v>
      </c>
      <c r="F54" s="24"/>
      <c r="G54" s="24" t="s">
        <v>562</v>
      </c>
    </row>
    <row r="55" spans="1:7" x14ac:dyDescent="0.25">
      <c r="A55">
        <v>202447</v>
      </c>
      <c r="B55" s="24" t="s">
        <v>373</v>
      </c>
      <c r="C55" s="24" t="s">
        <v>374</v>
      </c>
      <c r="D55" s="24" t="s">
        <v>375</v>
      </c>
      <c r="E55" s="24" t="s">
        <v>204</v>
      </c>
      <c r="F55" s="24"/>
      <c r="G55" s="24" t="s">
        <v>562</v>
      </c>
    </row>
    <row r="56" spans="1:7" x14ac:dyDescent="0.25">
      <c r="A56">
        <v>202448</v>
      </c>
      <c r="B56" s="24" t="s">
        <v>373</v>
      </c>
      <c r="C56" s="24" t="s">
        <v>374</v>
      </c>
      <c r="D56" s="24" t="s">
        <v>375</v>
      </c>
      <c r="E56" s="24" t="s">
        <v>204</v>
      </c>
      <c r="F56" s="24"/>
      <c r="G56" s="24" t="s">
        <v>562</v>
      </c>
    </row>
    <row r="57" spans="1:7" x14ac:dyDescent="0.25">
      <c r="A57">
        <v>202449</v>
      </c>
      <c r="B57" t="s">
        <v>1115</v>
      </c>
      <c r="C57" t="s">
        <v>1102</v>
      </c>
      <c r="D57" t="s">
        <v>1103</v>
      </c>
      <c r="E57" s="24" t="s">
        <v>204</v>
      </c>
      <c r="G57" s="24" t="s">
        <v>563</v>
      </c>
    </row>
    <row r="58" spans="1:7" x14ac:dyDescent="0.25">
      <c r="A58">
        <v>202450</v>
      </c>
      <c r="B58" s="24" t="s">
        <v>1115</v>
      </c>
      <c r="C58" s="24" t="s">
        <v>1102</v>
      </c>
      <c r="D58" s="24" t="s">
        <v>1103</v>
      </c>
      <c r="E58" s="24" t="s">
        <v>204</v>
      </c>
      <c r="F58" s="24"/>
      <c r="G58" s="24" t="s">
        <v>563</v>
      </c>
    </row>
    <row r="59" spans="1:7" x14ac:dyDescent="0.25">
      <c r="A59">
        <v>202451</v>
      </c>
      <c r="B59" s="24" t="s">
        <v>488</v>
      </c>
      <c r="C59" s="24" t="s">
        <v>489</v>
      </c>
      <c r="D59" s="24" t="s">
        <v>490</v>
      </c>
      <c r="E59" s="24" t="s">
        <v>204</v>
      </c>
      <c r="F59" s="24"/>
      <c r="G59" s="24" t="s">
        <v>563</v>
      </c>
    </row>
    <row r="60" spans="1:7" x14ac:dyDescent="0.25">
      <c r="A60">
        <v>202452</v>
      </c>
      <c r="B60" s="25" t="s">
        <v>373</v>
      </c>
      <c r="C60" s="25" t="s">
        <v>374</v>
      </c>
      <c r="D60" s="25" t="s">
        <v>375</v>
      </c>
      <c r="E60" s="25" t="s">
        <v>204</v>
      </c>
      <c r="F60" s="25"/>
      <c r="G60" s="25" t="s">
        <v>562</v>
      </c>
    </row>
    <row r="61" spans="1:7" x14ac:dyDescent="0.25">
      <c r="A61">
        <v>202452</v>
      </c>
      <c r="B61" s="25" t="s">
        <v>631</v>
      </c>
      <c r="C61" s="25" t="s">
        <v>477</v>
      </c>
      <c r="D61" s="25" t="s">
        <v>632</v>
      </c>
      <c r="E61" s="25" t="s">
        <v>204</v>
      </c>
      <c r="F61" s="25"/>
      <c r="G61" s="25" t="s">
        <v>633</v>
      </c>
    </row>
    <row r="62" spans="1:7" x14ac:dyDescent="0.25">
      <c r="A62">
        <v>202452</v>
      </c>
      <c r="B62" t="s">
        <v>1141</v>
      </c>
      <c r="C62" t="s">
        <v>1142</v>
      </c>
      <c r="D62" t="s">
        <v>377</v>
      </c>
      <c r="E62" s="25" t="s">
        <v>204</v>
      </c>
      <c r="G62" t="s">
        <v>1146</v>
      </c>
    </row>
    <row r="63" spans="1:7" x14ac:dyDescent="0.25">
      <c r="A63">
        <v>202452</v>
      </c>
      <c r="B63" t="s">
        <v>1143</v>
      </c>
      <c r="C63" t="s">
        <v>416</v>
      </c>
      <c r="D63" t="s">
        <v>1144</v>
      </c>
      <c r="E63" s="25" t="s">
        <v>205</v>
      </c>
      <c r="G63" s="27" t="s">
        <v>1145</v>
      </c>
    </row>
    <row r="64" spans="1:7" x14ac:dyDescent="0.25">
      <c r="A64">
        <v>202455</v>
      </c>
      <c r="B64" s="25" t="s">
        <v>373</v>
      </c>
      <c r="C64" s="25" t="s">
        <v>374</v>
      </c>
      <c r="D64" s="25" t="s">
        <v>375</v>
      </c>
      <c r="E64" s="25" t="s">
        <v>204</v>
      </c>
      <c r="F64" s="25"/>
      <c r="G64" s="25" t="s">
        <v>562</v>
      </c>
    </row>
    <row r="65" spans="1:7" x14ac:dyDescent="0.25">
      <c r="A65">
        <v>202456</v>
      </c>
      <c r="B65" s="25" t="s">
        <v>373</v>
      </c>
      <c r="C65" s="25" t="s">
        <v>374</v>
      </c>
      <c r="D65" s="25" t="s">
        <v>375</v>
      </c>
      <c r="E65" s="25" t="s">
        <v>204</v>
      </c>
      <c r="F65" s="25"/>
      <c r="G65" s="25" t="s">
        <v>562</v>
      </c>
    </row>
    <row r="66" spans="1:7" x14ac:dyDescent="0.25">
      <c r="A66">
        <v>202457</v>
      </c>
      <c r="B66" s="25" t="s">
        <v>373</v>
      </c>
      <c r="C66" s="25" t="s">
        <v>374</v>
      </c>
      <c r="D66" s="25" t="s">
        <v>375</v>
      </c>
      <c r="E66" s="25" t="s">
        <v>204</v>
      </c>
      <c r="F66" s="25"/>
      <c r="G66" s="25" t="s">
        <v>562</v>
      </c>
    </row>
  </sheetData>
  <dataValidations count="2">
    <dataValidation type="list" allowBlank="1" showErrorMessage="1" sqref="E67:E201">
      <formula1>Hidden_1_Tabla_5748324</formula1>
    </dataValidation>
    <dataValidation type="list" allowBlank="1" showErrorMessage="1" sqref="E4:E66">
      <formula1>Hidden_1_Tabla_5748314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M28" sqref="M28"/>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zoomScale="130" zoomScaleNormal="130" workbookViewId="0">
      <selection activeCell="C24" sqref="C2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zoomScale="130" zoomScaleNormal="130" zoomScaleSheetLayoutView="145" workbookViewId="0">
      <selection activeCell="A16" sqref="A16"/>
    </sheetView>
  </sheetViews>
  <sheetFormatPr baseColWidth="10" defaultColWidth="9.140625" defaultRowHeight="15" x14ac:dyDescent="0.25"/>
  <cols>
    <col min="1" max="1" width="13.7109375"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202401</v>
      </c>
      <c r="B4" t="s">
        <v>395</v>
      </c>
    </row>
    <row r="5" spans="1:2" x14ac:dyDescent="0.25">
      <c r="A5">
        <v>202402</v>
      </c>
      <c r="B5" t="s">
        <v>425</v>
      </c>
    </row>
    <row r="6" spans="1:2" x14ac:dyDescent="0.25">
      <c r="A6">
        <v>202407</v>
      </c>
      <c r="B6" t="s">
        <v>500</v>
      </c>
    </row>
    <row r="7" spans="1:2" x14ac:dyDescent="0.25">
      <c r="A7">
        <v>202408</v>
      </c>
      <c r="B7" t="s">
        <v>514</v>
      </c>
    </row>
    <row r="8" spans="1:2" x14ac:dyDescent="0.25">
      <c r="A8">
        <v>202409</v>
      </c>
      <c r="B8" t="s">
        <v>522</v>
      </c>
    </row>
    <row r="9" spans="1:2" x14ac:dyDescent="0.25">
      <c r="A9">
        <v>202410</v>
      </c>
      <c r="B9" t="s">
        <v>535</v>
      </c>
    </row>
    <row r="10" spans="1:2" x14ac:dyDescent="0.25">
      <c r="A10">
        <v>202411</v>
      </c>
      <c r="B10" t="s">
        <v>551</v>
      </c>
    </row>
    <row r="11" spans="1:2" x14ac:dyDescent="0.25">
      <c r="A11">
        <v>202414</v>
      </c>
      <c r="B11" t="s">
        <v>602</v>
      </c>
    </row>
    <row r="12" spans="1:2" x14ac:dyDescent="0.25">
      <c r="A12">
        <v>202420</v>
      </c>
      <c r="B12" t="s">
        <v>602</v>
      </c>
    </row>
    <row r="13" spans="1:2" x14ac:dyDescent="0.25">
      <c r="A13">
        <v>202421</v>
      </c>
      <c r="B13" t="s">
        <v>602</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Tabla_574803</vt:lpstr>
      <vt:lpstr>Hidden_1_Tabla_574803</vt:lpstr>
      <vt:lpstr>Tabla_574830</vt:lpstr>
      <vt:lpstr>Hidden_1_Tabla_574830</vt:lpstr>
      <vt:lpstr>Tabla_574831</vt:lpstr>
      <vt:lpstr>Hidden_1_Tabla_574831</vt:lpstr>
      <vt:lpstr>Tabla_574832</vt:lpstr>
      <vt:lpstr>Hidden_1_Tabla_574832</vt:lpstr>
      <vt:lpstr>Tabla_574800</vt:lpstr>
      <vt:lpstr>Tabla_574833</vt:lpstr>
      <vt:lpstr>Tabla_574834</vt:lpstr>
      <vt:lpstr>Hidden_1_Tabla_5748034</vt:lpstr>
      <vt:lpstr>Hidden_1_Tabla_5748304</vt:lpstr>
      <vt:lpstr>Hidden_1_Tabla_5748314</vt:lpstr>
      <vt:lpstr>Hidden_1_Tabla_5748324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Shelma Osuna Ramos</cp:lastModifiedBy>
  <dcterms:created xsi:type="dcterms:W3CDTF">2024-04-04T20:46:39Z</dcterms:created>
  <dcterms:modified xsi:type="dcterms:W3CDTF">2024-10-28T20:02:42Z</dcterms:modified>
</cp:coreProperties>
</file>