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FRACCIONES  PRIMER TRIMESTRE TRANSPARENCIA 2024\vero\"/>
    </mc:Choice>
  </mc:AlternateContent>
  <xr:revisionPtr revIDLastSave="0" documentId="13_ncr:1_{42CBC995-78FC-475B-8E6A-450F8C6D9AD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porte de Formatos" sheetId="1" r:id="rId1"/>
    <sheet name="Tabla_47314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2" l="1"/>
  <c r="I7" i="2"/>
  <c r="I6" i="2"/>
  <c r="I5" i="2"/>
  <c r="I4" i="2"/>
  <c r="H7" i="2"/>
  <c r="H6" i="2"/>
  <c r="H5" i="2"/>
  <c r="H4" i="2"/>
  <c r="G7" i="2"/>
  <c r="G6" i="2"/>
  <c r="G5" i="2"/>
  <c r="G4" i="2"/>
  <c r="F8" i="2"/>
  <c r="F7" i="2"/>
  <c r="F6" i="2"/>
  <c r="F5" i="2"/>
  <c r="F4" i="2"/>
  <c r="E6" i="2"/>
  <c r="E5" i="2"/>
  <c r="D8" i="2"/>
  <c r="D7" i="2"/>
  <c r="D6" i="2"/>
  <c r="D5" i="2"/>
  <c r="D4" i="2"/>
</calcChain>
</file>

<file path=xl/sharedStrings.xml><?xml version="1.0" encoding="utf-8"?>
<sst xmlns="http://schemas.openxmlformats.org/spreadsheetml/2006/main" count="75" uniqueCount="58">
  <si>
    <t>51121</t>
  </si>
  <si>
    <t>TÍTULO</t>
  </si>
  <si>
    <t>NOMBRE CORTO</t>
  </si>
  <si>
    <t>DESCRIPCIÓN</t>
  </si>
  <si>
    <t>Presupuesto asignado_Ejercicio de los egresos presupuestarios</t>
  </si>
  <si>
    <t>LTAIPBCSA75FXXIB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</si>
  <si>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</si>
  <si>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</si>
  <si>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</si>
  <si>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</si>
  <si>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</si>
  <si>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</si>
  <si>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</si>
  <si>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</si>
  <si>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473136</t>
  </si>
  <si>
    <t>473141</t>
  </si>
  <si>
    <t>473140</t>
  </si>
  <si>
    <t>473144</t>
  </si>
  <si>
    <t>473139</t>
  </si>
  <si>
    <t>473143</t>
  </si>
  <si>
    <t>473138</t>
  </si>
  <si>
    <t>473142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</si>
  <si>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</si>
  <si>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</si>
  <si>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</si>
  <si>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</si>
  <si>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Tabla_473144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</si>
  <si>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</si>
  <si>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</si>
  <si>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</si>
  <si>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</si>
  <si>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</si>
  <si>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61119</t>
  </si>
  <si>
    <t>61120</t>
  </si>
  <si>
    <t>61121</t>
  </si>
  <si>
    <t>61122</t>
  </si>
  <si>
    <t>61123</t>
  </si>
  <si>
    <t>61124</t>
  </si>
  <si>
    <t>61125</t>
  </si>
  <si>
    <t>61126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</si>
  <si>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</si>
  <si>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</si>
  <si>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</si>
  <si>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</si>
  <si>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</si>
  <si>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</si>
  <si>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</si>
  <si>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</si>
  <si>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</si>
  <si>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ADMINISTRATIVA Y FINANCIERA DEL INSTITUTO SUDCALIFORNIANO DE CULTURA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</si>
  <si>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</si>
  <si>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</si>
  <si>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</si>
  <si>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</si>
  <si>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</si>
  <si>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PARTICIPACIONES Y APORTACIONES</t>
  </si>
  <si>
    <t>https://drive.google.com/file/d/1UgHNL5FGdXFvnkBys5KDiEH_fCVvuMnC/view?usp=drive_link</t>
  </si>
  <si>
    <t xml:space="preserve">https://drive.google.com/file/d/1UgHNL5FGdXFvnkBys5KDiEH_fCVvuMnC/view?usp=drive_link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</si>
</sst>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3" fontId="0" fillId="0" borderId="0" xfId="0" applyNumberFormat="1"/>
    <xf numFmtId="4" fontId="0" fillId="3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gHNL5FGdXFvnkBys5KDiEH_fCVvuMnC/view?usp=drive_link" TargetMode="External"/><Relationship Id="rId2" Type="http://schemas.openxmlformats.org/officeDocument/2006/relationships/hyperlink" Target="https://drive.google.com/file/d/1UgHNL5FGdXFvnkBys5KDiEH_fCVvuMnC/view?usp=drive_link" TargetMode="External"/><Relationship Id="rId1" Type="http://schemas.openxmlformats.org/officeDocument/2006/relationships/hyperlink" Target="https://drive.google.com/file/d/1UgHNL5FGdXFvnkBys5KDiEH_fCVvuMnC/view?usp=drive_link" TargetMode="External"/><Relationship Id="rId6" Type="http://schemas.openxmlformats.org/officeDocument/2006/relationships/hyperlink" Target="https://drive.google.com/file/d/1UgHNL5FGdXFvnkBys5KDiEH_fCVvuMnC/view?usp=drive_link" TargetMode="External"/><Relationship Id="rId5" Type="http://schemas.openxmlformats.org/officeDocument/2006/relationships/hyperlink" Target="https://drive.google.com/file/d/1UgHNL5FGdXFvnkBys5KDiEH_fCVvuMnC/view?usp=drive_link" TargetMode="External"/><Relationship Id="rId4" Type="http://schemas.openxmlformats.org/officeDocument/2006/relationships/hyperlink" Target="https://drive.google.com/file/d/1UgHNL5FGdXFvnkBys5KDiEH_fCVvuMnC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opLeftCell="C2" workbookViewId="0">
      <selection activeCell="D38" sqref="D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3">
        <v>45292</v>
      </c>
      <c r="C8" s="3">
        <v>45382</v>
      </c>
      <c r="D8" s="5">
        <v>1</v>
      </c>
      <c r="E8" s="7" t="s">
        <v>56</v>
      </c>
      <c r="F8" t="s">
        <v>49</v>
      </c>
      <c r="G8" s="3">
        <v>45392</v>
      </c>
    </row>
    <row r="9" spans="1:9" x14ac:dyDescent="0.25">
      <c r="A9">
        <v>2024</v>
      </c>
      <c r="B9" s="3">
        <v>45292</v>
      </c>
      <c r="C9" s="3">
        <v>45382</v>
      </c>
      <c r="D9" s="5">
        <v>2</v>
      </c>
      <c r="E9" s="7" t="s">
        <v>57</v>
      </c>
      <c r="F9" t="s">
        <v>49</v>
      </c>
      <c r="G9" s="3">
        <v>45392</v>
      </c>
    </row>
    <row r="10" spans="1:9" x14ac:dyDescent="0.25">
      <c r="A10">
        <v>2024</v>
      </c>
      <c r="B10" s="3">
        <v>45292</v>
      </c>
      <c r="C10" s="3">
        <v>45382</v>
      </c>
      <c r="D10" s="5">
        <v>3</v>
      </c>
      <c r="E10" s="7" t="s">
        <v>56</v>
      </c>
      <c r="F10" t="s">
        <v>49</v>
      </c>
      <c r="G10" s="3">
        <v>45392</v>
      </c>
    </row>
    <row r="11" spans="1:9" x14ac:dyDescent="0.25">
      <c r="A11">
        <v>2024</v>
      </c>
      <c r="B11" s="3">
        <v>45292</v>
      </c>
      <c r="C11" s="3">
        <v>45382</v>
      </c>
      <c r="D11" s="5">
        <v>4</v>
      </c>
      <c r="E11" s="7" t="s">
        <v>56</v>
      </c>
      <c r="F11" t="s">
        <v>49</v>
      </c>
      <c r="G11" s="3">
        <v>45392</v>
      </c>
    </row>
    <row r="12" spans="1:9" x14ac:dyDescent="0.25">
      <c r="A12">
        <v>2024</v>
      </c>
      <c r="B12" s="3">
        <v>45292</v>
      </c>
      <c r="C12" s="3">
        <v>45382</v>
      </c>
      <c r="D12" s="5">
        <v>5</v>
      </c>
      <c r="E12" s="7" t="s">
        <v>56</v>
      </c>
      <c r="F12" t="s">
        <v>49</v>
      </c>
      <c r="G12" s="3">
        <v>45392</v>
      </c>
    </row>
    <row r="13" spans="1:9" x14ac:dyDescent="0.25">
      <c r="A13">
        <v>2024</v>
      </c>
      <c r="B13" s="3">
        <v>45292</v>
      </c>
      <c r="C13" s="3">
        <v>45382</v>
      </c>
      <c r="D13" s="5">
        <v>6</v>
      </c>
      <c r="E13" s="7" t="s">
        <v>56</v>
      </c>
      <c r="F13" t="s">
        <v>49</v>
      </c>
      <c r="G13" s="3">
        <v>45392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  <hyperlink ref="E10" r:id="rId2" xr:uid="{00000000-0004-0000-0000-000001000000}"/>
    <hyperlink ref="E11" r:id="rId3" xr:uid="{00000000-0004-0000-0000-000002000000}"/>
    <hyperlink ref="E12" r:id="rId4" xr:uid="{00000000-0004-0000-0000-000003000000}"/>
    <hyperlink ref="E9" r:id="rId5" xr:uid="{00000000-0004-0000-0000-000004000000}"/>
    <hyperlink ref="E13" r:id="rId6" xr:uid="{DE886E1D-A56B-4A65-A950-56B585F9E8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tabSelected="1" topLeftCell="D3" workbookViewId="0">
      <selection activeCell="D10" sqref="A10:XFD104857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3.7109375" bestFit="1" customWidth="1"/>
    <col min="7" max="7" width="12.85546875" bestFit="1" customWidth="1"/>
    <col min="8" max="8" width="12.8554687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1000</v>
      </c>
      <c r="C4" t="s">
        <v>50</v>
      </c>
      <c r="D4" s="4">
        <f>102831722+3746900</f>
        <v>106578622</v>
      </c>
      <c r="E4">
        <v>0</v>
      </c>
      <c r="F4" s="4">
        <f>102831722+3746900</f>
        <v>106578622</v>
      </c>
      <c r="G4" s="4">
        <f>18088223.92+801500</f>
        <v>18889723.920000002</v>
      </c>
      <c r="H4" s="4">
        <f>18088223.92+801500</f>
        <v>18889723.920000002</v>
      </c>
      <c r="I4" s="4">
        <f>2945400+84743498</f>
        <v>87688898</v>
      </c>
    </row>
    <row r="5" spans="1:9" x14ac:dyDescent="0.25">
      <c r="A5">
        <v>2</v>
      </c>
      <c r="B5">
        <v>2000</v>
      </c>
      <c r="C5" t="s">
        <v>51</v>
      </c>
      <c r="D5" s="4">
        <f>4773779+764000</f>
        <v>5537779</v>
      </c>
      <c r="E5" s="4">
        <f>238592+64644</f>
        <v>303236</v>
      </c>
      <c r="F5" s="4">
        <f>5012371+828644</f>
        <v>5841015</v>
      </c>
      <c r="G5" s="4">
        <f>275602.13+1044</f>
        <v>276646.13</v>
      </c>
      <c r="H5" s="4">
        <f>275602.13+1044</f>
        <v>276646.13</v>
      </c>
      <c r="I5" s="4">
        <f>827600+4736769</f>
        <v>5564369</v>
      </c>
    </row>
    <row r="6" spans="1:9" x14ac:dyDescent="0.25">
      <c r="A6">
        <v>3</v>
      </c>
      <c r="B6">
        <v>3000</v>
      </c>
      <c r="C6" t="s">
        <v>52</v>
      </c>
      <c r="D6" s="4">
        <f>23439471+1901996</f>
        <v>25341467</v>
      </c>
      <c r="E6" s="4">
        <f>14207428+58956</f>
        <v>14266384</v>
      </c>
      <c r="F6" s="4">
        <f>37646899+1960952</f>
        <v>39607851</v>
      </c>
      <c r="G6" s="4">
        <f>2130721.11+100962</f>
        <v>2231683.11</v>
      </c>
      <c r="H6" s="4">
        <f>2100394.29+100962</f>
        <v>2201356.29</v>
      </c>
      <c r="I6" s="4">
        <f>1859990+35516178</f>
        <v>37376168</v>
      </c>
    </row>
    <row r="7" spans="1:9" x14ac:dyDescent="0.25">
      <c r="A7">
        <v>4</v>
      </c>
      <c r="B7">
        <v>4000</v>
      </c>
      <c r="C7" t="s">
        <v>53</v>
      </c>
      <c r="D7" s="4">
        <f>11856140+23200</f>
        <v>11879340</v>
      </c>
      <c r="E7" s="4">
        <v>775200</v>
      </c>
      <c r="F7" s="4">
        <f>12631340+23200</f>
        <v>12654540</v>
      </c>
      <c r="G7" s="4">
        <f>8195764.82+138</f>
        <v>8195902.8200000003</v>
      </c>
      <c r="H7" s="4">
        <f>8195764.82+138</f>
        <v>8195902.8200000003</v>
      </c>
      <c r="I7" s="4">
        <f>23200+4435575</f>
        <v>4458775</v>
      </c>
    </row>
    <row r="8" spans="1:9" x14ac:dyDescent="0.25">
      <c r="A8">
        <v>5</v>
      </c>
      <c r="B8">
        <v>5000</v>
      </c>
      <c r="C8" t="s">
        <v>54</v>
      </c>
      <c r="D8" s="4">
        <f>860714+44000</f>
        <v>904714</v>
      </c>
      <c r="E8" s="4">
        <v>121220</v>
      </c>
      <c r="F8" s="4">
        <f>739494+44000</f>
        <v>783494</v>
      </c>
      <c r="G8" s="6">
        <v>0</v>
      </c>
      <c r="H8" s="6">
        <v>0</v>
      </c>
      <c r="I8" s="6">
        <f>44000+739494-138</f>
        <v>783356</v>
      </c>
    </row>
    <row r="9" spans="1:9" x14ac:dyDescent="0.25">
      <c r="A9">
        <v>6</v>
      </c>
      <c r="B9">
        <v>8000</v>
      </c>
      <c r="C9" t="s">
        <v>55</v>
      </c>
      <c r="D9" s="4">
        <v>1000000</v>
      </c>
      <c r="E9" s="4">
        <v>1000000</v>
      </c>
      <c r="F9" s="4">
        <v>0</v>
      </c>
      <c r="G9" s="4">
        <v>0</v>
      </c>
      <c r="H9" s="4">
        <v>0</v>
      </c>
      <c r="I9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2024-03-25T20:55:59Z</dcterms:created>
  <dcterms:modified xsi:type="dcterms:W3CDTF">2024-04-19T17:24:48Z</dcterms:modified>
</cp:coreProperties>
</file>