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234754" sheetId="2" r:id="rId2"/>
    <sheet name="Tabla 234753" sheetId="3" r:id="rId3"/>
  </sheets>
  <definedNames/>
  <calcPr fullCalcOnLoad="1"/>
</workbook>
</file>

<file path=xl/sharedStrings.xml><?xml version="1.0" encoding="utf-8"?>
<sst xmlns="http://schemas.openxmlformats.org/spreadsheetml/2006/main" count="240" uniqueCount="67">
  <si>
    <t>35889</t>
  </si>
  <si>
    <t>TITULO</t>
  </si>
  <si>
    <t>NOMBRE CORTO</t>
  </si>
  <si>
    <t>DESCRIPCION</t>
  </si>
  <si>
    <t>Información financiera de (presupuesto asignado anual)</t>
  </si>
  <si>
    <t>.LTAIPBCSFXXIA</t>
  </si>
  <si>
    <t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</si>
  <si>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>1</t>
  </si>
  <si>
    <t>6</t>
  </si>
  <si>
    <t>10</t>
  </si>
  <si>
    <t>7</t>
  </si>
  <si>
    <t>4</t>
  </si>
  <si>
    <t>12</t>
  </si>
  <si>
    <t>13</t>
  </si>
  <si>
    <t>14</t>
  </si>
  <si>
    <t>234747</t>
  </si>
  <si>
    <t>234750</t>
  </si>
  <si>
    <t>234754</t>
  </si>
  <si>
    <t>234751</t>
  </si>
  <si>
    <t>234752</t>
  </si>
  <si>
    <t>234749</t>
  </si>
  <si>
    <t>234748</t>
  </si>
  <si>
    <t>234753</t>
  </si>
  <si>
    <t>234755</t>
  </si>
  <si>
    <t>234756</t>
  </si>
  <si>
    <t>234757</t>
  </si>
  <si>
    <t>Tabla Campos</t>
  </si>
  <si>
    <t>Ejercicio</t>
  </si>
  <si>
    <t>Presupuesto anual asignado</t>
  </si>
  <si>
    <t>Presupuesto por capítulo de gasto</t>
  </si>
  <si>
    <t>2</t>
  </si>
  <si>
    <t>29433</t>
  </si>
  <si>
    <t>29434</t>
  </si>
  <si>
    <t>29435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</si>
  <si>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</si>
  <si>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</si>
  <si>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</si>
  <si>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</si>
  <si>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</si>
  <si>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</si>
  <si>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</si>
  <si>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</si>
  <si>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</si>
  <si>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29432</t>
  </si>
  <si>
    <t>Año</t>
  </si>
  <si>
    <t>Fecha de actualización</t>
  </si>
  <si>
    <t>Nota</t>
  </si>
  <si>
    <t>Servicios Personales</t>
  </si>
  <si>
    <t>Servicios Generales</t>
  </si>
  <si>
    <t>Transferencias, Asignaciones, Subsidios y Otras Ayudas</t>
  </si>
  <si>
    <t>Bienes Muebles, Inmuebles e Intangibles</t>
  </si>
  <si>
    <t>Inversion Publica</t>
  </si>
  <si>
    <t>Inversion Financiera y Otras Provisiones</t>
  </si>
  <si>
    <t>Participaciones y Aportaciones</t>
  </si>
  <si>
    <t>Deuda Publica</t>
  </si>
  <si>
    <t>Etiquetado</t>
  </si>
  <si>
    <t>No Etiquetado</t>
  </si>
  <si>
    <t>Coordinacion de Politica y Control Presupuestario</t>
  </si>
  <si>
    <t>Libre Disposicion</t>
  </si>
  <si>
    <t>Materiales y Suministros</t>
  </si>
  <si>
    <t>4to. Trimestre 2015</t>
  </si>
  <si>
    <t>1er Trimestre 2017</t>
  </si>
  <si>
    <t>2do Trimestre 2017</t>
  </si>
  <si>
    <t>4to Trimestre 2016</t>
  </si>
  <si>
    <t>4to Trimestre 2015</t>
  </si>
  <si>
    <t>Materiales y Suministro</t>
  </si>
  <si>
    <t>3er Trimestre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</si>
</sst>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6" zoomScaleNormal="86" zoomScalePageLayoutView="0" workbookViewId="0" topLeftCell="A36">
      <selection activeCell="A82" sqref="A82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28.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42.8515625" style="0" bestFit="1" customWidth="1"/>
    <col min="8" max="8" width="23.00390625" style="0" bestFit="1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0" ht="12.75">
      <c r="A8" s="14" t="s">
        <v>60</v>
      </c>
      <c r="B8" s="5">
        <f>+'Tabla 234754'!D5</f>
        <v>125710260</v>
      </c>
      <c r="C8">
        <v>1</v>
      </c>
      <c r="D8" s="7"/>
      <c r="E8" s="7"/>
      <c r="F8" s="11">
        <v>42369</v>
      </c>
      <c r="G8" s="7" t="s">
        <v>57</v>
      </c>
      <c r="H8">
        <v>1</v>
      </c>
      <c r="I8">
        <v>2015</v>
      </c>
      <c r="J8" s="9">
        <v>42993</v>
      </c>
    </row>
    <row r="9" spans="1:10" ht="12.75">
      <c r="A9" s="14" t="s">
        <v>60</v>
      </c>
      <c r="B9" s="5">
        <f>+'Tabla 234754'!D6</f>
        <v>7251569</v>
      </c>
      <c r="C9">
        <v>2</v>
      </c>
      <c r="D9" s="7"/>
      <c r="E9" s="7"/>
      <c r="F9" s="11">
        <v>42369</v>
      </c>
      <c r="G9" s="7" t="s">
        <v>57</v>
      </c>
      <c r="H9">
        <v>1</v>
      </c>
      <c r="I9">
        <v>2015</v>
      </c>
      <c r="J9" s="9">
        <v>42993</v>
      </c>
    </row>
    <row r="10" spans="1:10" ht="12.75">
      <c r="A10" s="14" t="s">
        <v>60</v>
      </c>
      <c r="B10" s="5">
        <f>+'Tabla 234754'!D7</f>
        <v>61046895</v>
      </c>
      <c r="C10">
        <v>3</v>
      </c>
      <c r="D10" s="7"/>
      <c r="E10" s="7"/>
      <c r="F10" s="11">
        <v>42369</v>
      </c>
      <c r="G10" s="7" t="s">
        <v>57</v>
      </c>
      <c r="H10">
        <v>1</v>
      </c>
      <c r="I10">
        <v>2015</v>
      </c>
      <c r="J10" s="9">
        <v>42993</v>
      </c>
    </row>
    <row r="11" spans="1:10" ht="12.75">
      <c r="A11" s="14" t="s">
        <v>60</v>
      </c>
      <c r="B11" s="5">
        <f>+'Tabla 234754'!D8</f>
        <v>193255975</v>
      </c>
      <c r="C11">
        <v>4</v>
      </c>
      <c r="D11" s="7"/>
      <c r="E11" s="7"/>
      <c r="F11" s="11">
        <v>42369</v>
      </c>
      <c r="G11" s="7" t="s">
        <v>57</v>
      </c>
      <c r="H11">
        <v>1</v>
      </c>
      <c r="I11">
        <v>2015</v>
      </c>
      <c r="J11" s="9">
        <v>42993</v>
      </c>
    </row>
    <row r="12" spans="1:10" ht="12.75">
      <c r="A12" s="14" t="s">
        <v>60</v>
      </c>
      <c r="B12" s="5">
        <f>+'Tabla 234754'!D9</f>
        <v>14956248</v>
      </c>
      <c r="C12">
        <v>5</v>
      </c>
      <c r="D12" s="7"/>
      <c r="E12" s="7"/>
      <c r="F12" s="11">
        <v>42369</v>
      </c>
      <c r="G12" s="7" t="s">
        <v>57</v>
      </c>
      <c r="H12">
        <v>1</v>
      </c>
      <c r="I12">
        <v>2015</v>
      </c>
      <c r="J12" s="9">
        <v>42993</v>
      </c>
    </row>
    <row r="13" spans="1:10" ht="12.75">
      <c r="A13" s="14" t="s">
        <v>60</v>
      </c>
      <c r="B13" s="5">
        <f>+'Tabla 234754'!D10</f>
        <v>117962272</v>
      </c>
      <c r="C13">
        <v>6</v>
      </c>
      <c r="D13" s="7"/>
      <c r="E13" s="7"/>
      <c r="F13" s="11">
        <v>42369</v>
      </c>
      <c r="G13" s="7" t="s">
        <v>57</v>
      </c>
      <c r="H13">
        <v>1</v>
      </c>
      <c r="I13">
        <v>2015</v>
      </c>
      <c r="J13" s="9">
        <v>42993</v>
      </c>
    </row>
    <row r="14" spans="1:10" ht="12.75">
      <c r="A14" s="14" t="s">
        <v>60</v>
      </c>
      <c r="B14" s="5">
        <f>+'Tabla 234754'!D11</f>
        <v>111712673</v>
      </c>
      <c r="C14">
        <v>7</v>
      </c>
      <c r="D14" s="7"/>
      <c r="E14" s="7"/>
      <c r="F14" s="11">
        <v>42369</v>
      </c>
      <c r="G14" s="7" t="s">
        <v>57</v>
      </c>
      <c r="H14">
        <v>1</v>
      </c>
      <c r="I14">
        <v>2015</v>
      </c>
      <c r="J14" s="9">
        <v>42993</v>
      </c>
    </row>
    <row r="15" spans="1:10" ht="12.75">
      <c r="A15" s="14" t="s">
        <v>60</v>
      </c>
      <c r="B15" s="5">
        <f>+'Tabla 234754'!D12</f>
        <v>1208549062</v>
      </c>
      <c r="C15">
        <v>8</v>
      </c>
      <c r="D15" s="7"/>
      <c r="E15" s="7"/>
      <c r="F15" s="11">
        <v>42369</v>
      </c>
      <c r="G15" s="7" t="s">
        <v>57</v>
      </c>
      <c r="H15">
        <v>1</v>
      </c>
      <c r="I15">
        <v>2015</v>
      </c>
      <c r="J15" s="9">
        <v>42993</v>
      </c>
    </row>
    <row r="16" spans="1:10" ht="12.75">
      <c r="A16" s="14" t="s">
        <v>60</v>
      </c>
      <c r="B16" s="5">
        <f>+'Tabla 234754'!D13</f>
        <v>1757366720</v>
      </c>
      <c r="C16">
        <v>9</v>
      </c>
      <c r="D16" s="7"/>
      <c r="E16" s="7"/>
      <c r="F16" s="11">
        <v>42369</v>
      </c>
      <c r="G16" s="7" t="s">
        <v>57</v>
      </c>
      <c r="H16">
        <v>1</v>
      </c>
      <c r="I16">
        <v>2015</v>
      </c>
      <c r="J16" s="9">
        <v>42993</v>
      </c>
    </row>
    <row r="17" spans="1:10" ht="12.75">
      <c r="A17" s="14" t="s">
        <v>60</v>
      </c>
      <c r="B17" s="5">
        <f>+'Tabla 234754'!D14</f>
        <v>4800120</v>
      </c>
      <c r="C17">
        <v>10</v>
      </c>
      <c r="D17" s="7"/>
      <c r="E17" s="7"/>
      <c r="F17" s="11">
        <v>42369</v>
      </c>
      <c r="G17" s="7" t="s">
        <v>57</v>
      </c>
      <c r="H17">
        <v>2</v>
      </c>
      <c r="I17">
        <v>2015</v>
      </c>
      <c r="J17" s="9">
        <v>42993</v>
      </c>
    </row>
    <row r="18" spans="1:10" ht="12.75">
      <c r="A18" s="14" t="s">
        <v>60</v>
      </c>
      <c r="B18" s="5">
        <f>+'Tabla 234754'!D15</f>
        <v>312556455</v>
      </c>
      <c r="C18">
        <v>11</v>
      </c>
      <c r="D18" s="7"/>
      <c r="E18" s="7"/>
      <c r="F18" s="11">
        <v>42369</v>
      </c>
      <c r="G18" s="7" t="s">
        <v>57</v>
      </c>
      <c r="H18">
        <v>2</v>
      </c>
      <c r="I18">
        <v>2015</v>
      </c>
      <c r="J18" s="9">
        <v>42993</v>
      </c>
    </row>
    <row r="19" spans="1:10" ht="12.75">
      <c r="A19" s="14" t="s">
        <v>60</v>
      </c>
      <c r="B19" s="5">
        <f>+'Tabla 234754'!D16</f>
        <v>799885707</v>
      </c>
      <c r="C19">
        <v>12</v>
      </c>
      <c r="F19" s="11">
        <v>42369</v>
      </c>
      <c r="G19" s="7" t="s">
        <v>57</v>
      </c>
      <c r="H19">
        <v>2</v>
      </c>
      <c r="I19">
        <v>2015</v>
      </c>
      <c r="J19" s="9">
        <v>42993</v>
      </c>
    </row>
    <row r="20" spans="1:10" ht="12.75">
      <c r="A20" s="14" t="s">
        <v>60</v>
      </c>
      <c r="B20" s="5">
        <f>+'Tabla 234754'!D17</f>
        <v>53137380</v>
      </c>
      <c r="C20">
        <v>13</v>
      </c>
      <c r="F20" s="11">
        <v>42369</v>
      </c>
      <c r="G20" s="7" t="s">
        <v>57</v>
      </c>
      <c r="H20">
        <v>2</v>
      </c>
      <c r="I20">
        <v>2015</v>
      </c>
      <c r="J20" s="9">
        <v>42993</v>
      </c>
    </row>
    <row r="21" ht="12.75">
      <c r="B21" s="5"/>
    </row>
    <row r="22" spans="1:10" ht="12.75">
      <c r="A22" s="14" t="s">
        <v>63</v>
      </c>
      <c r="B22" s="5">
        <v>252145967</v>
      </c>
      <c r="C22">
        <v>1</v>
      </c>
      <c r="D22" s="7"/>
      <c r="E22" s="7"/>
      <c r="F22" s="11">
        <v>42852</v>
      </c>
      <c r="G22" s="7" t="s">
        <v>57</v>
      </c>
      <c r="H22">
        <v>1</v>
      </c>
      <c r="I22">
        <v>2016</v>
      </c>
      <c r="J22" s="9">
        <v>42852</v>
      </c>
    </row>
    <row r="23" spans="1:10" ht="12.75">
      <c r="A23" s="14" t="s">
        <v>63</v>
      </c>
      <c r="B23" s="5">
        <v>59088928</v>
      </c>
      <c r="C23">
        <v>2</v>
      </c>
      <c r="D23" s="7"/>
      <c r="E23" s="7"/>
      <c r="F23" s="11">
        <v>42852</v>
      </c>
      <c r="G23" s="7" t="s">
        <v>57</v>
      </c>
      <c r="H23">
        <v>1</v>
      </c>
      <c r="I23">
        <v>2016</v>
      </c>
      <c r="J23" s="9">
        <v>42852</v>
      </c>
    </row>
    <row r="24" spans="1:10" ht="12.75">
      <c r="A24" s="14" t="s">
        <v>63</v>
      </c>
      <c r="B24" s="5">
        <v>296114298</v>
      </c>
      <c r="C24">
        <v>3</v>
      </c>
      <c r="D24" s="7"/>
      <c r="E24" s="7"/>
      <c r="F24" s="11">
        <v>42852</v>
      </c>
      <c r="G24" s="7" t="s">
        <v>57</v>
      </c>
      <c r="H24">
        <v>1</v>
      </c>
      <c r="I24">
        <v>2016</v>
      </c>
      <c r="J24" s="9">
        <v>42852</v>
      </c>
    </row>
    <row r="25" spans="1:10" ht="12.75">
      <c r="A25" s="14" t="s">
        <v>63</v>
      </c>
      <c r="B25" s="5">
        <v>255108880</v>
      </c>
      <c r="C25">
        <v>4</v>
      </c>
      <c r="D25" s="7"/>
      <c r="E25" s="7"/>
      <c r="F25" s="11">
        <v>42852</v>
      </c>
      <c r="G25" s="7" t="s">
        <v>57</v>
      </c>
      <c r="H25">
        <v>1</v>
      </c>
      <c r="I25">
        <v>2016</v>
      </c>
      <c r="J25" s="9">
        <v>42852</v>
      </c>
    </row>
    <row r="26" spans="1:10" ht="12.75">
      <c r="A26" s="14" t="s">
        <v>63</v>
      </c>
      <c r="B26" s="5">
        <v>50461827</v>
      </c>
      <c r="C26">
        <v>5</v>
      </c>
      <c r="D26" s="7"/>
      <c r="E26" s="7"/>
      <c r="F26" s="11">
        <v>42852</v>
      </c>
      <c r="G26" s="7" t="s">
        <v>57</v>
      </c>
      <c r="H26">
        <v>1</v>
      </c>
      <c r="I26">
        <v>2016</v>
      </c>
      <c r="J26" s="9">
        <v>42852</v>
      </c>
    </row>
    <row r="27" spans="1:10" ht="12.75">
      <c r="A27" s="14" t="s">
        <v>63</v>
      </c>
      <c r="B27" s="5">
        <v>11511004</v>
      </c>
      <c r="C27">
        <v>6</v>
      </c>
      <c r="D27" s="7"/>
      <c r="E27" s="7"/>
      <c r="F27" s="11">
        <v>42852</v>
      </c>
      <c r="G27" s="7" t="s">
        <v>57</v>
      </c>
      <c r="H27">
        <v>1</v>
      </c>
      <c r="I27">
        <v>2016</v>
      </c>
      <c r="J27" s="9">
        <v>42852</v>
      </c>
    </row>
    <row r="28" spans="1:10" ht="12.75">
      <c r="A28" s="14" t="s">
        <v>63</v>
      </c>
      <c r="B28" s="5">
        <f>116781282+33176526</f>
        <v>149957808</v>
      </c>
      <c r="C28">
        <v>7</v>
      </c>
      <c r="D28" s="7"/>
      <c r="E28" s="7"/>
      <c r="F28" s="11">
        <v>42852</v>
      </c>
      <c r="G28" s="7" t="s">
        <v>57</v>
      </c>
      <c r="H28">
        <v>1</v>
      </c>
      <c r="I28">
        <v>2016</v>
      </c>
      <c r="J28" s="9">
        <v>42852</v>
      </c>
    </row>
    <row r="29" spans="1:10" ht="12.75">
      <c r="A29" s="14" t="s">
        <v>63</v>
      </c>
      <c r="B29" s="5">
        <f>585877668+1142356026</f>
        <v>1728233694</v>
      </c>
      <c r="C29">
        <v>8</v>
      </c>
      <c r="D29" s="7"/>
      <c r="E29" s="7"/>
      <c r="F29" s="11">
        <v>42852</v>
      </c>
      <c r="G29" s="7" t="s">
        <v>57</v>
      </c>
      <c r="H29">
        <v>1</v>
      </c>
      <c r="I29">
        <v>2016</v>
      </c>
      <c r="J29" s="9">
        <v>42852</v>
      </c>
    </row>
    <row r="30" spans="1:10" ht="12.75">
      <c r="A30" s="14" t="s">
        <v>63</v>
      </c>
      <c r="B30" s="5">
        <v>1009219728</v>
      </c>
      <c r="C30">
        <v>9</v>
      </c>
      <c r="D30" s="7"/>
      <c r="E30" s="7"/>
      <c r="F30" s="11">
        <v>42852</v>
      </c>
      <c r="G30" s="7" t="s">
        <v>57</v>
      </c>
      <c r="H30">
        <v>1</v>
      </c>
      <c r="I30">
        <v>2016</v>
      </c>
      <c r="J30" s="9">
        <v>42852</v>
      </c>
    </row>
    <row r="31" spans="1:10" ht="12.75">
      <c r="A31" s="14" t="s">
        <v>63</v>
      </c>
      <c r="B31" s="5">
        <v>3720349</v>
      </c>
      <c r="C31">
        <v>10</v>
      </c>
      <c r="D31" s="7"/>
      <c r="E31" s="7"/>
      <c r="F31" s="11">
        <v>42852</v>
      </c>
      <c r="G31" s="7" t="s">
        <v>57</v>
      </c>
      <c r="H31">
        <v>2</v>
      </c>
      <c r="I31">
        <v>2016</v>
      </c>
      <c r="J31" s="9">
        <v>42852</v>
      </c>
    </row>
    <row r="32" spans="1:10" ht="12.75">
      <c r="A32" s="14" t="s">
        <v>63</v>
      </c>
      <c r="B32" s="5">
        <v>1909064543</v>
      </c>
      <c r="C32">
        <v>11</v>
      </c>
      <c r="D32" s="7"/>
      <c r="E32" s="7"/>
      <c r="F32" s="11">
        <v>42852</v>
      </c>
      <c r="G32" s="7" t="s">
        <v>57</v>
      </c>
      <c r="H32">
        <v>2</v>
      </c>
      <c r="I32">
        <v>2016</v>
      </c>
      <c r="J32" s="9">
        <v>42852</v>
      </c>
    </row>
    <row r="33" spans="1:10" ht="12.75">
      <c r="A33" s="14" t="s">
        <v>63</v>
      </c>
      <c r="B33" s="5">
        <v>8968781</v>
      </c>
      <c r="C33">
        <v>12</v>
      </c>
      <c r="D33" s="7"/>
      <c r="E33" s="7"/>
      <c r="F33" s="11">
        <v>42852</v>
      </c>
      <c r="G33" s="7" t="s">
        <v>57</v>
      </c>
      <c r="H33">
        <v>2</v>
      </c>
      <c r="I33">
        <v>2016</v>
      </c>
      <c r="J33" s="9">
        <v>42852</v>
      </c>
    </row>
    <row r="35" spans="1:10" ht="12.75">
      <c r="A35" s="14" t="s">
        <v>61</v>
      </c>
      <c r="B35" s="5">
        <v>329398449</v>
      </c>
      <c r="C35">
        <v>1</v>
      </c>
      <c r="D35" s="7"/>
      <c r="E35" s="7"/>
      <c r="F35" s="11">
        <v>42852</v>
      </c>
      <c r="G35" s="7" t="s">
        <v>57</v>
      </c>
      <c r="H35">
        <v>1</v>
      </c>
      <c r="I35">
        <v>2017</v>
      </c>
      <c r="J35" s="9">
        <v>42893</v>
      </c>
    </row>
    <row r="36" spans="1:10" ht="12.75">
      <c r="A36" s="14" t="s">
        <v>61</v>
      </c>
      <c r="B36" s="5">
        <v>65443253</v>
      </c>
      <c r="C36">
        <v>2</v>
      </c>
      <c r="D36" s="7"/>
      <c r="E36" s="7"/>
      <c r="F36" s="11">
        <v>42852</v>
      </c>
      <c r="G36" s="7" t="s">
        <v>57</v>
      </c>
      <c r="H36">
        <v>1</v>
      </c>
      <c r="I36">
        <v>2017</v>
      </c>
      <c r="J36" s="9">
        <v>42893</v>
      </c>
    </row>
    <row r="37" spans="1:10" ht="12.75">
      <c r="A37" s="14" t="s">
        <v>61</v>
      </c>
      <c r="B37" s="5">
        <v>220475811</v>
      </c>
      <c r="C37">
        <v>3</v>
      </c>
      <c r="D37" s="7"/>
      <c r="E37" s="7"/>
      <c r="F37" s="11">
        <v>42852</v>
      </c>
      <c r="G37" s="7" t="s">
        <v>57</v>
      </c>
      <c r="H37">
        <v>1</v>
      </c>
      <c r="I37">
        <v>2017</v>
      </c>
      <c r="J37" s="9">
        <v>42893</v>
      </c>
    </row>
    <row r="38" spans="1:10" ht="12.75">
      <c r="A38" s="14" t="s">
        <v>61</v>
      </c>
      <c r="B38" s="5">
        <v>183290527</v>
      </c>
      <c r="C38">
        <v>4</v>
      </c>
      <c r="D38" s="7"/>
      <c r="E38" s="7"/>
      <c r="F38" s="11">
        <v>42852</v>
      </c>
      <c r="G38" s="7" t="s">
        <v>57</v>
      </c>
      <c r="H38">
        <v>1</v>
      </c>
      <c r="I38">
        <v>2017</v>
      </c>
      <c r="J38" s="9">
        <v>42893</v>
      </c>
    </row>
    <row r="39" spans="1:10" ht="12.75">
      <c r="A39" s="14" t="s">
        <v>61</v>
      </c>
      <c r="B39" s="5">
        <v>43655519</v>
      </c>
      <c r="C39">
        <v>5</v>
      </c>
      <c r="D39" s="7"/>
      <c r="E39" s="7"/>
      <c r="F39" s="11">
        <v>42852</v>
      </c>
      <c r="G39" s="7" t="s">
        <v>57</v>
      </c>
      <c r="H39">
        <v>1</v>
      </c>
      <c r="I39">
        <v>2017</v>
      </c>
      <c r="J39" s="9">
        <v>42893</v>
      </c>
    </row>
    <row r="40" spans="1:10" ht="12.75">
      <c r="A40" s="14" t="s">
        <v>61</v>
      </c>
      <c r="B40" s="5">
        <v>137170814</v>
      </c>
      <c r="C40">
        <v>7</v>
      </c>
      <c r="D40" s="7"/>
      <c r="E40" s="7"/>
      <c r="F40" s="11">
        <v>42852</v>
      </c>
      <c r="G40" s="7" t="s">
        <v>57</v>
      </c>
      <c r="H40">
        <v>1</v>
      </c>
      <c r="I40">
        <v>2017</v>
      </c>
      <c r="J40" s="9">
        <v>42893</v>
      </c>
    </row>
    <row r="41" spans="1:10" ht="12.75">
      <c r="A41" s="14" t="s">
        <v>61</v>
      </c>
      <c r="B41" s="5">
        <v>1708624453</v>
      </c>
      <c r="C41">
        <v>8</v>
      </c>
      <c r="D41" s="7"/>
      <c r="E41" s="7"/>
      <c r="F41" s="11">
        <v>42852</v>
      </c>
      <c r="G41" s="7" t="s">
        <v>57</v>
      </c>
      <c r="H41">
        <v>1</v>
      </c>
      <c r="I41">
        <v>2017</v>
      </c>
      <c r="J41" s="9">
        <v>42893</v>
      </c>
    </row>
    <row r="42" spans="1:10" ht="12.75">
      <c r="A42" s="14" t="s">
        <v>61</v>
      </c>
      <c r="B42" s="5">
        <v>328479535</v>
      </c>
      <c r="C42">
        <v>9</v>
      </c>
      <c r="D42" s="7"/>
      <c r="E42" s="7"/>
      <c r="F42" s="11">
        <v>42852</v>
      </c>
      <c r="G42" s="7" t="s">
        <v>57</v>
      </c>
      <c r="H42">
        <v>1</v>
      </c>
      <c r="I42">
        <v>2017</v>
      </c>
      <c r="J42" s="9">
        <v>42893</v>
      </c>
    </row>
    <row r="43" spans="1:10" ht="12.75">
      <c r="A43" s="14" t="s">
        <v>61</v>
      </c>
      <c r="B43" s="5">
        <v>37703500</v>
      </c>
      <c r="C43">
        <v>10</v>
      </c>
      <c r="D43" s="7"/>
      <c r="E43" s="7"/>
      <c r="F43" s="11">
        <v>42852</v>
      </c>
      <c r="G43" s="7" t="s">
        <v>57</v>
      </c>
      <c r="H43">
        <v>2</v>
      </c>
      <c r="I43">
        <v>2017</v>
      </c>
      <c r="J43" s="9">
        <v>42893</v>
      </c>
    </row>
    <row r="44" spans="1:10" ht="12.75">
      <c r="A44" s="14" t="s">
        <v>61</v>
      </c>
      <c r="B44" s="5">
        <v>702948007</v>
      </c>
      <c r="C44">
        <v>11</v>
      </c>
      <c r="D44" s="7"/>
      <c r="E44" s="7"/>
      <c r="F44" s="11">
        <v>42852</v>
      </c>
      <c r="G44" s="7" t="s">
        <v>57</v>
      </c>
      <c r="H44">
        <v>2</v>
      </c>
      <c r="I44">
        <v>2017</v>
      </c>
      <c r="J44" s="9">
        <v>42893</v>
      </c>
    </row>
    <row r="45" spans="1:10" ht="12.75">
      <c r="A45" s="14" t="s">
        <v>61</v>
      </c>
      <c r="B45" s="5">
        <v>157918983</v>
      </c>
      <c r="C45">
        <v>12</v>
      </c>
      <c r="D45" s="7"/>
      <c r="E45" s="7"/>
      <c r="F45" s="11">
        <v>42852</v>
      </c>
      <c r="G45" s="7" t="s">
        <v>57</v>
      </c>
      <c r="H45">
        <v>2</v>
      </c>
      <c r="I45">
        <v>2017</v>
      </c>
      <c r="J45" s="9">
        <v>42893</v>
      </c>
    </row>
    <row r="47" spans="1:10" ht="12.75">
      <c r="A47" s="14" t="s">
        <v>62</v>
      </c>
      <c r="B47" s="5">
        <v>329398449</v>
      </c>
      <c r="C47">
        <v>1</v>
      </c>
      <c r="D47" s="7"/>
      <c r="E47" s="7"/>
      <c r="F47" s="11">
        <v>42963</v>
      </c>
      <c r="G47" s="7" t="s">
        <v>57</v>
      </c>
      <c r="H47">
        <v>1</v>
      </c>
      <c r="I47">
        <v>2017</v>
      </c>
      <c r="J47" s="9">
        <v>42963</v>
      </c>
    </row>
    <row r="48" spans="1:10" ht="12.75">
      <c r="A48" s="14" t="s">
        <v>62</v>
      </c>
      <c r="B48" s="5">
        <v>65443253</v>
      </c>
      <c r="C48">
        <v>2</v>
      </c>
      <c r="D48" s="7"/>
      <c r="E48" s="7"/>
      <c r="F48" s="11">
        <v>42963</v>
      </c>
      <c r="G48" s="7" t="s">
        <v>57</v>
      </c>
      <c r="H48">
        <v>1</v>
      </c>
      <c r="I48">
        <v>2017</v>
      </c>
      <c r="J48" s="9">
        <v>42963</v>
      </c>
    </row>
    <row r="49" spans="1:10" ht="12.75">
      <c r="A49" s="14" t="s">
        <v>62</v>
      </c>
      <c r="B49" s="5">
        <v>220475811</v>
      </c>
      <c r="C49">
        <v>3</v>
      </c>
      <c r="D49" s="7"/>
      <c r="E49" s="7"/>
      <c r="F49" s="11">
        <v>42963</v>
      </c>
      <c r="G49" s="7" t="s">
        <v>57</v>
      </c>
      <c r="H49">
        <v>1</v>
      </c>
      <c r="I49">
        <v>2017</v>
      </c>
      <c r="J49" s="9">
        <v>42963</v>
      </c>
    </row>
    <row r="50" spans="1:10" ht="12.75">
      <c r="A50" s="14" t="s">
        <v>62</v>
      </c>
      <c r="B50" s="5">
        <v>183290527</v>
      </c>
      <c r="C50">
        <v>4</v>
      </c>
      <c r="D50" s="7"/>
      <c r="E50" s="7"/>
      <c r="F50" s="11">
        <v>42963</v>
      </c>
      <c r="G50" s="7" t="s">
        <v>57</v>
      </c>
      <c r="H50">
        <v>1</v>
      </c>
      <c r="I50">
        <v>2017</v>
      </c>
      <c r="J50" s="9">
        <v>42963</v>
      </c>
    </row>
    <row r="51" spans="1:10" ht="12.75">
      <c r="A51" s="14" t="s">
        <v>62</v>
      </c>
      <c r="B51" s="5">
        <v>43655519</v>
      </c>
      <c r="C51">
        <v>5</v>
      </c>
      <c r="D51" s="7"/>
      <c r="E51" s="7"/>
      <c r="F51" s="11">
        <v>42963</v>
      </c>
      <c r="G51" s="7" t="s">
        <v>57</v>
      </c>
      <c r="H51">
        <v>1</v>
      </c>
      <c r="I51">
        <v>2017</v>
      </c>
      <c r="J51" s="9">
        <v>42963</v>
      </c>
    </row>
    <row r="52" spans="1:10" ht="12.75">
      <c r="A52" s="14" t="s">
        <v>62</v>
      </c>
      <c r="B52" s="5">
        <v>137170814</v>
      </c>
      <c r="C52">
        <v>7</v>
      </c>
      <c r="D52" s="7"/>
      <c r="E52" s="7"/>
      <c r="F52" s="11">
        <v>42963</v>
      </c>
      <c r="G52" s="7" t="s">
        <v>57</v>
      </c>
      <c r="H52">
        <v>1</v>
      </c>
      <c r="I52">
        <v>2017</v>
      </c>
      <c r="J52" s="9">
        <v>42963</v>
      </c>
    </row>
    <row r="53" spans="1:10" ht="12.75">
      <c r="A53" s="14" t="s">
        <v>62</v>
      </c>
      <c r="B53" s="5">
        <v>1708624453</v>
      </c>
      <c r="C53">
        <v>8</v>
      </c>
      <c r="D53" s="7"/>
      <c r="E53" s="7"/>
      <c r="F53" s="11">
        <v>42963</v>
      </c>
      <c r="G53" s="7" t="s">
        <v>57</v>
      </c>
      <c r="H53">
        <v>1</v>
      </c>
      <c r="I53">
        <v>2017</v>
      </c>
      <c r="J53" s="9">
        <v>42963</v>
      </c>
    </row>
    <row r="54" spans="1:10" ht="12.75">
      <c r="A54" s="14" t="s">
        <v>62</v>
      </c>
      <c r="B54" s="5">
        <v>328479535</v>
      </c>
      <c r="C54">
        <v>9</v>
      </c>
      <c r="D54" s="7"/>
      <c r="E54" s="7"/>
      <c r="F54" s="11">
        <v>42963</v>
      </c>
      <c r="G54" s="7" t="s">
        <v>57</v>
      </c>
      <c r="H54">
        <v>1</v>
      </c>
      <c r="I54">
        <v>2017</v>
      </c>
      <c r="J54" s="9">
        <v>42963</v>
      </c>
    </row>
    <row r="55" spans="1:10" ht="12.75">
      <c r="A55" s="14" t="s">
        <v>62</v>
      </c>
      <c r="B55" s="5">
        <v>37703500</v>
      </c>
      <c r="C55">
        <v>10</v>
      </c>
      <c r="D55" s="7"/>
      <c r="E55" s="7"/>
      <c r="F55" s="11">
        <v>42963</v>
      </c>
      <c r="G55" s="7" t="s">
        <v>57</v>
      </c>
      <c r="H55">
        <v>2</v>
      </c>
      <c r="I55">
        <v>2017</v>
      </c>
      <c r="J55" s="9">
        <v>42963</v>
      </c>
    </row>
    <row r="56" spans="1:10" ht="12.75">
      <c r="A56" s="14" t="s">
        <v>62</v>
      </c>
      <c r="B56" s="5">
        <v>702948007</v>
      </c>
      <c r="C56">
        <v>11</v>
      </c>
      <c r="D56" s="7"/>
      <c r="E56" s="7"/>
      <c r="F56" s="11">
        <v>42963</v>
      </c>
      <c r="G56" s="7" t="s">
        <v>57</v>
      </c>
      <c r="H56">
        <v>2</v>
      </c>
      <c r="I56">
        <v>2017</v>
      </c>
      <c r="J56" s="9">
        <v>42963</v>
      </c>
    </row>
    <row r="57" spans="1:10" ht="12.75">
      <c r="A57" s="14" t="s">
        <v>62</v>
      </c>
      <c r="B57" s="5">
        <v>157918983</v>
      </c>
      <c r="C57">
        <v>12</v>
      </c>
      <c r="D57" s="7"/>
      <c r="E57" s="7"/>
      <c r="F57" s="11">
        <v>42963</v>
      </c>
      <c r="G57" s="7" t="s">
        <v>57</v>
      </c>
      <c r="H57">
        <v>2</v>
      </c>
      <c r="I57">
        <v>2017</v>
      </c>
      <c r="J57" s="9">
        <v>42963</v>
      </c>
    </row>
    <row r="60" spans="1:10" ht="12.75">
      <c r="A60" s="14" t="s">
        <v>66</v>
      </c>
      <c r="B60" s="5">
        <v>308443757</v>
      </c>
      <c r="C60">
        <v>1</v>
      </c>
      <c r="D60" s="7"/>
      <c r="E60" s="7"/>
      <c r="F60" s="11">
        <v>43023</v>
      </c>
      <c r="G60" s="7" t="s">
        <v>57</v>
      </c>
      <c r="H60">
        <v>1</v>
      </c>
      <c r="I60">
        <v>2017</v>
      </c>
      <c r="J60" s="9">
        <v>43054</v>
      </c>
    </row>
    <row r="61" spans="1:10" ht="12.75">
      <c r="A61" s="14" t="s">
        <v>66</v>
      </c>
      <c r="B61" s="5">
        <v>76010405</v>
      </c>
      <c r="C61">
        <v>2</v>
      </c>
      <c r="D61" s="7"/>
      <c r="E61" s="7"/>
      <c r="F61" s="11">
        <v>43023</v>
      </c>
      <c r="G61" s="7" t="s">
        <v>57</v>
      </c>
      <c r="H61">
        <v>1</v>
      </c>
      <c r="I61">
        <v>2017</v>
      </c>
      <c r="J61" s="9">
        <v>43054</v>
      </c>
    </row>
    <row r="62" spans="1:10" ht="12.75">
      <c r="A62" s="14" t="s">
        <v>66</v>
      </c>
      <c r="B62" s="5">
        <v>180701490</v>
      </c>
      <c r="C62">
        <v>3</v>
      </c>
      <c r="D62" s="7"/>
      <c r="E62" s="7"/>
      <c r="F62" s="11">
        <v>43023</v>
      </c>
      <c r="G62" s="7" t="s">
        <v>57</v>
      </c>
      <c r="H62">
        <v>1</v>
      </c>
      <c r="I62">
        <v>2017</v>
      </c>
      <c r="J62" s="9">
        <v>43054</v>
      </c>
    </row>
    <row r="63" spans="1:10" ht="12.75">
      <c r="A63" s="14" t="s">
        <v>66</v>
      </c>
      <c r="B63" s="5">
        <v>237513713</v>
      </c>
      <c r="C63">
        <v>4</v>
      </c>
      <c r="D63" s="7"/>
      <c r="E63" s="7"/>
      <c r="F63" s="11">
        <v>43023</v>
      </c>
      <c r="G63" s="7" t="s">
        <v>57</v>
      </c>
      <c r="H63">
        <v>1</v>
      </c>
      <c r="I63">
        <v>2017</v>
      </c>
      <c r="J63" s="9">
        <v>43054</v>
      </c>
    </row>
    <row r="64" spans="1:10" ht="12.75">
      <c r="A64" s="14" t="s">
        <v>66</v>
      </c>
      <c r="B64" s="5">
        <v>51324085</v>
      </c>
      <c r="C64">
        <v>5</v>
      </c>
      <c r="D64" s="7"/>
      <c r="E64" s="7"/>
      <c r="F64" s="11">
        <v>43023</v>
      </c>
      <c r="G64" s="7" t="s">
        <v>57</v>
      </c>
      <c r="H64">
        <v>1</v>
      </c>
      <c r="I64">
        <v>2017</v>
      </c>
      <c r="J64" s="9">
        <v>43054</v>
      </c>
    </row>
    <row r="65" spans="1:10" ht="12.75">
      <c r="A65" s="14" t="s">
        <v>66</v>
      </c>
      <c r="B65" s="5">
        <v>191357703</v>
      </c>
      <c r="C65">
        <v>7</v>
      </c>
      <c r="D65" s="7"/>
      <c r="E65" s="7"/>
      <c r="F65" s="11">
        <v>43023</v>
      </c>
      <c r="G65" s="7" t="s">
        <v>57</v>
      </c>
      <c r="H65">
        <v>1</v>
      </c>
      <c r="I65">
        <v>2017</v>
      </c>
      <c r="J65" s="9">
        <v>43054</v>
      </c>
    </row>
    <row r="66" spans="1:10" ht="12.75">
      <c r="A66" s="14" t="s">
        <v>66</v>
      </c>
      <c r="B66" s="5">
        <v>1965754816</v>
      </c>
      <c r="C66">
        <v>8</v>
      </c>
      <c r="D66" s="7"/>
      <c r="E66" s="7"/>
      <c r="F66" s="11">
        <v>43023</v>
      </c>
      <c r="G66" s="7" t="s">
        <v>57</v>
      </c>
      <c r="H66">
        <v>1</v>
      </c>
      <c r="I66">
        <v>2017</v>
      </c>
      <c r="J66" s="9">
        <v>43054</v>
      </c>
    </row>
    <row r="67" spans="1:10" ht="12.75">
      <c r="A67" s="14" t="s">
        <v>66</v>
      </c>
      <c r="B67" s="5">
        <v>328479535</v>
      </c>
      <c r="C67">
        <v>9</v>
      </c>
      <c r="D67" s="7"/>
      <c r="E67" s="7"/>
      <c r="F67" s="11">
        <v>43023</v>
      </c>
      <c r="G67" s="7" t="s">
        <v>57</v>
      </c>
      <c r="H67">
        <v>1</v>
      </c>
      <c r="I67">
        <v>2017</v>
      </c>
      <c r="J67" s="9">
        <v>43054</v>
      </c>
    </row>
    <row r="68" spans="1:10" ht="12.75">
      <c r="A68" s="14" t="s">
        <v>66</v>
      </c>
      <c r="B68" s="5">
        <v>39999256</v>
      </c>
      <c r="C68">
        <v>10</v>
      </c>
      <c r="D68" s="7"/>
      <c r="E68" s="7"/>
      <c r="F68" s="11">
        <v>43023</v>
      </c>
      <c r="G68" s="7" t="s">
        <v>57</v>
      </c>
      <c r="H68">
        <v>2</v>
      </c>
      <c r="I68">
        <v>2017</v>
      </c>
      <c r="J68" s="9">
        <v>43054</v>
      </c>
    </row>
    <row r="69" spans="1:10" ht="12.75">
      <c r="A69" s="14" t="s">
        <v>66</v>
      </c>
      <c r="B69" s="5">
        <v>814093657</v>
      </c>
      <c r="C69">
        <v>11</v>
      </c>
      <c r="D69" s="7"/>
      <c r="E69" s="7"/>
      <c r="F69" s="11">
        <v>43023</v>
      </c>
      <c r="G69" s="7" t="s">
        <v>57</v>
      </c>
      <c r="H69">
        <v>2</v>
      </c>
      <c r="I69">
        <v>2017</v>
      </c>
      <c r="J69" s="9">
        <v>43054</v>
      </c>
    </row>
    <row r="70" spans="1:10" ht="12.75">
      <c r="A70" s="14" t="s">
        <v>66</v>
      </c>
      <c r="B70" s="5">
        <v>347095166</v>
      </c>
      <c r="C70">
        <v>12</v>
      </c>
      <c r="D70" s="7"/>
      <c r="E70" s="7"/>
      <c r="F70" s="11">
        <v>43023</v>
      </c>
      <c r="G70" s="7" t="s">
        <v>57</v>
      </c>
      <c r="H70">
        <v>2</v>
      </c>
      <c r="I70">
        <v>2017</v>
      </c>
      <c r="J70" s="9">
        <v>43054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9">
      <selection activeCell="B66" sqref="B66"/>
    </sheetView>
  </sheetViews>
  <sheetFormatPr defaultColWidth="9.140625" defaultRowHeight="12.75"/>
  <cols>
    <col min="1" max="1" width="3.140625" style="0" bestFit="1" customWidth="1"/>
    <col min="2" max="2" width="48.7109375" style="0" customWidth="1"/>
    <col min="3" max="3" width="19.28125" style="0" bestFit="1" customWidth="1"/>
    <col min="4" max="4" width="17.28125" style="0" bestFit="1" customWidth="1"/>
    <col min="5" max="5" width="11.00390625" style="0" bestFit="1" customWidth="1"/>
    <col min="6" max="6" width="12.7109375" style="0" bestFit="1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s="16" customFormat="1" ht="15">
      <c r="A4" s="15"/>
      <c r="B4" t="s">
        <v>64</v>
      </c>
      <c r="C4" s="15"/>
      <c r="D4" s="15"/>
    </row>
    <row r="5" spans="1:4" ht="12.75">
      <c r="A5">
        <v>1</v>
      </c>
      <c r="B5" t="s">
        <v>47</v>
      </c>
      <c r="C5">
        <v>1000</v>
      </c>
      <c r="D5" s="13">
        <v>125710260</v>
      </c>
    </row>
    <row r="6" spans="1:4" ht="12.75">
      <c r="A6">
        <v>2</v>
      </c>
      <c r="B6" t="s">
        <v>59</v>
      </c>
      <c r="C6">
        <v>2000</v>
      </c>
      <c r="D6" s="13">
        <v>7251569</v>
      </c>
    </row>
    <row r="7" spans="1:4" ht="12.75">
      <c r="A7">
        <v>3</v>
      </c>
      <c r="B7" t="s">
        <v>48</v>
      </c>
      <c r="C7">
        <v>3000</v>
      </c>
      <c r="D7" s="12">
        <v>61046895</v>
      </c>
    </row>
    <row r="8" spans="1:4" ht="12.75">
      <c r="A8">
        <v>4</v>
      </c>
      <c r="B8" t="s">
        <v>49</v>
      </c>
      <c r="C8">
        <v>4000</v>
      </c>
      <c r="D8" s="12">
        <v>193255975</v>
      </c>
    </row>
    <row r="9" spans="1:4" ht="12.75">
      <c r="A9">
        <v>5</v>
      </c>
      <c r="B9" t="s">
        <v>50</v>
      </c>
      <c r="C9">
        <v>5000</v>
      </c>
      <c r="D9" s="12">
        <v>14956248</v>
      </c>
    </row>
    <row r="10" spans="1:4" ht="12.75">
      <c r="A10">
        <v>6</v>
      </c>
      <c r="B10" t="s">
        <v>51</v>
      </c>
      <c r="C10">
        <v>6000</v>
      </c>
      <c r="D10" s="12">
        <v>117962272</v>
      </c>
    </row>
    <row r="11" spans="1:6" ht="12.75">
      <c r="A11">
        <v>7</v>
      </c>
      <c r="B11" t="s">
        <v>52</v>
      </c>
      <c r="C11">
        <v>7000</v>
      </c>
      <c r="D11" s="12">
        <f>82733492+28979181</f>
        <v>111712673</v>
      </c>
      <c r="F11" s="5"/>
    </row>
    <row r="12" spans="1:4" ht="12.75">
      <c r="A12">
        <v>8</v>
      </c>
      <c r="B12" t="s">
        <v>53</v>
      </c>
      <c r="C12">
        <v>8000</v>
      </c>
      <c r="D12" s="12">
        <f>174616818+1033932244</f>
        <v>1208549062</v>
      </c>
    </row>
    <row r="13" spans="1:5" ht="12.75">
      <c r="A13">
        <v>9</v>
      </c>
      <c r="B13" t="s">
        <v>54</v>
      </c>
      <c r="C13">
        <v>9000</v>
      </c>
      <c r="D13" s="12">
        <v>1757366720</v>
      </c>
      <c r="E13" s="5"/>
    </row>
    <row r="14" spans="1:6" ht="12.75">
      <c r="A14">
        <v>10</v>
      </c>
      <c r="B14" t="s">
        <v>48</v>
      </c>
      <c r="C14">
        <v>3000</v>
      </c>
      <c r="D14" s="12">
        <v>4800120</v>
      </c>
      <c r="E14" s="5"/>
      <c r="F14" s="5"/>
    </row>
    <row r="15" spans="1:4" ht="12.75">
      <c r="A15">
        <v>11</v>
      </c>
      <c r="B15" t="s">
        <v>49</v>
      </c>
      <c r="C15">
        <v>4000</v>
      </c>
      <c r="D15" s="8">
        <f>82562070+229994385</f>
        <v>312556455</v>
      </c>
    </row>
    <row r="16" spans="1:4" ht="12.75">
      <c r="A16">
        <v>12</v>
      </c>
      <c r="B16" t="s">
        <v>53</v>
      </c>
      <c r="C16">
        <v>8000</v>
      </c>
      <c r="D16" s="8">
        <f>99394508+364268622+28877523+307345054</f>
        <v>799885707</v>
      </c>
    </row>
    <row r="17" spans="1:6" ht="12.75">
      <c r="A17">
        <v>13</v>
      </c>
      <c r="B17" t="s">
        <v>54</v>
      </c>
      <c r="C17">
        <v>9000</v>
      </c>
      <c r="D17" s="8">
        <v>53137380</v>
      </c>
      <c r="E17" s="5"/>
      <c r="F17" s="5"/>
    </row>
    <row r="18" ht="12.75">
      <c r="D18" s="8"/>
    </row>
    <row r="20" ht="12.75">
      <c r="B20" t="s">
        <v>63</v>
      </c>
    </row>
    <row r="21" spans="1:4" ht="12.75">
      <c r="A21">
        <v>1</v>
      </c>
      <c r="B21" t="s">
        <v>47</v>
      </c>
      <c r="C21">
        <v>1000</v>
      </c>
      <c r="D21" s="6">
        <v>103409007</v>
      </c>
    </row>
    <row r="22" spans="1:4" ht="12.75">
      <c r="A22">
        <v>2</v>
      </c>
      <c r="B22" t="s">
        <v>65</v>
      </c>
      <c r="C22">
        <v>2000</v>
      </c>
      <c r="D22" s="6">
        <v>10273445</v>
      </c>
    </row>
    <row r="23" spans="1:4" ht="12.75">
      <c r="A23">
        <v>3</v>
      </c>
      <c r="B23" t="s">
        <v>48</v>
      </c>
      <c r="C23">
        <v>3000</v>
      </c>
      <c r="D23" s="8">
        <v>79041006</v>
      </c>
    </row>
    <row r="24" spans="1:4" ht="12.75">
      <c r="A24">
        <v>4</v>
      </c>
      <c r="B24" t="s">
        <v>49</v>
      </c>
      <c r="C24">
        <v>4000</v>
      </c>
      <c r="D24" s="8">
        <v>152798727</v>
      </c>
    </row>
    <row r="25" spans="1:4" ht="12.75">
      <c r="A25">
        <v>5</v>
      </c>
      <c r="B25" t="s">
        <v>50</v>
      </c>
      <c r="C25">
        <v>5000</v>
      </c>
      <c r="D25" s="8">
        <v>8377908</v>
      </c>
    </row>
    <row r="26" spans="1:4" ht="12.75">
      <c r="A26">
        <v>6</v>
      </c>
      <c r="B26" t="s">
        <v>51</v>
      </c>
      <c r="C26">
        <v>6000</v>
      </c>
      <c r="D26" s="8">
        <v>2979528</v>
      </c>
    </row>
    <row r="27" spans="1:4" ht="12.75">
      <c r="A27">
        <v>7</v>
      </c>
      <c r="B27" t="s">
        <v>52</v>
      </c>
      <c r="C27">
        <v>7000</v>
      </c>
      <c r="D27" s="8">
        <f>88728277+33126629</f>
        <v>121854906</v>
      </c>
    </row>
    <row r="28" spans="1:4" ht="12.75">
      <c r="A28">
        <v>8</v>
      </c>
      <c r="B28" t="s">
        <v>53</v>
      </c>
      <c r="C28">
        <v>8000</v>
      </c>
      <c r="D28" s="8">
        <f>368136079+311723418</f>
        <v>679859497</v>
      </c>
    </row>
    <row r="29" spans="1:4" ht="12.75">
      <c r="A29">
        <v>9</v>
      </c>
      <c r="B29" t="s">
        <v>54</v>
      </c>
      <c r="C29">
        <v>9000</v>
      </c>
      <c r="D29" s="8">
        <v>333200824</v>
      </c>
    </row>
    <row r="30" spans="1:4" ht="12.75">
      <c r="A30">
        <v>10</v>
      </c>
      <c r="B30" t="s">
        <v>49</v>
      </c>
      <c r="C30">
        <v>4000</v>
      </c>
      <c r="D30" s="8">
        <v>3720349</v>
      </c>
    </row>
    <row r="31" spans="1:4" ht="12.75">
      <c r="A31">
        <v>11</v>
      </c>
      <c r="B31" t="s">
        <v>53</v>
      </c>
      <c r="C31">
        <v>8000</v>
      </c>
      <c r="D31" s="8">
        <v>1389731030</v>
      </c>
    </row>
    <row r="32" spans="1:4" ht="12.75">
      <c r="A32">
        <v>12</v>
      </c>
      <c r="B32" t="s">
        <v>54</v>
      </c>
      <c r="C32">
        <v>9000</v>
      </c>
      <c r="D32" s="8">
        <v>2753156</v>
      </c>
    </row>
    <row r="33" ht="12.75">
      <c r="D33" s="8"/>
    </row>
    <row r="35" ht="12.75">
      <c r="B35" t="s">
        <v>61</v>
      </c>
    </row>
    <row r="36" spans="1:4" ht="12.75">
      <c r="A36">
        <v>1</v>
      </c>
      <c r="B36" t="s">
        <v>47</v>
      </c>
      <c r="C36">
        <v>1000</v>
      </c>
      <c r="D36" s="6">
        <v>329398449</v>
      </c>
    </row>
    <row r="37" spans="1:4" ht="12.75">
      <c r="A37">
        <v>2</v>
      </c>
      <c r="B37" t="s">
        <v>59</v>
      </c>
      <c r="C37">
        <v>2000</v>
      </c>
      <c r="D37" s="6">
        <v>65443253</v>
      </c>
    </row>
    <row r="38" spans="1:4" ht="12.75">
      <c r="A38">
        <v>3</v>
      </c>
      <c r="B38" t="s">
        <v>48</v>
      </c>
      <c r="C38">
        <v>3000</v>
      </c>
      <c r="D38" s="8">
        <v>220475811</v>
      </c>
    </row>
    <row r="39" spans="1:4" ht="12.75">
      <c r="A39">
        <v>4</v>
      </c>
      <c r="B39" t="s">
        <v>49</v>
      </c>
      <c r="C39">
        <v>4000</v>
      </c>
      <c r="D39" s="8">
        <f>117850091+65440436</f>
        <v>183290527</v>
      </c>
    </row>
    <row r="40" spans="1:4" ht="12.75">
      <c r="A40">
        <v>5</v>
      </c>
      <c r="B40" t="s">
        <v>50</v>
      </c>
      <c r="C40">
        <v>5000</v>
      </c>
      <c r="D40" s="8">
        <v>43655519</v>
      </c>
    </row>
    <row r="41" spans="1:4" ht="12.75">
      <c r="A41">
        <v>6</v>
      </c>
      <c r="B41" t="s">
        <v>51</v>
      </c>
      <c r="C41">
        <v>6000</v>
      </c>
      <c r="D41" s="8">
        <v>0</v>
      </c>
    </row>
    <row r="42" spans="1:6" ht="12.75">
      <c r="A42">
        <v>7</v>
      </c>
      <c r="B42" t="s">
        <v>52</v>
      </c>
      <c r="C42">
        <v>7000</v>
      </c>
      <c r="D42" s="8">
        <f>108112399+29058415</f>
        <v>137170814</v>
      </c>
      <c r="F42" s="5"/>
    </row>
    <row r="43" spans="1:4" ht="12.75">
      <c r="A43">
        <v>8</v>
      </c>
      <c r="B43" t="s">
        <v>53</v>
      </c>
      <c r="C43">
        <v>8000</v>
      </c>
      <c r="D43" s="8">
        <f>415221108+1293403345</f>
        <v>1708624453</v>
      </c>
    </row>
    <row r="44" spans="1:4" ht="12.75">
      <c r="A44">
        <v>9</v>
      </c>
      <c r="B44" t="s">
        <v>54</v>
      </c>
      <c r="C44">
        <v>9000</v>
      </c>
      <c r="D44" s="8">
        <v>328479535</v>
      </c>
    </row>
    <row r="45" spans="1:4" ht="12.75">
      <c r="A45">
        <v>10</v>
      </c>
      <c r="B45" t="s">
        <v>49</v>
      </c>
      <c r="C45">
        <v>4000</v>
      </c>
      <c r="D45" s="8">
        <v>37703500</v>
      </c>
    </row>
    <row r="46" spans="1:4" ht="12.75">
      <c r="A46">
        <v>11</v>
      </c>
      <c r="B46" t="s">
        <v>53</v>
      </c>
      <c r="C46">
        <v>8000</v>
      </c>
      <c r="D46" s="8">
        <f>146864414+434823338+2511261+67439+10000000+38111850+70569705</f>
        <v>702948007</v>
      </c>
    </row>
    <row r="47" spans="1:4" ht="12.75">
      <c r="A47">
        <v>12</v>
      </c>
      <c r="B47" t="s">
        <v>54</v>
      </c>
      <c r="C47">
        <v>9000</v>
      </c>
      <c r="D47" s="8">
        <v>157918983</v>
      </c>
    </row>
    <row r="48" ht="12.75">
      <c r="D48" s="8"/>
    </row>
    <row r="49" ht="12.75">
      <c r="D49" s="8"/>
    </row>
    <row r="50" spans="2:4" ht="12.75">
      <c r="B50" t="s">
        <v>62</v>
      </c>
      <c r="D50" s="8"/>
    </row>
    <row r="51" spans="1:4" ht="12.75">
      <c r="A51">
        <v>1</v>
      </c>
      <c r="B51" t="s">
        <v>47</v>
      </c>
      <c r="C51">
        <v>1000</v>
      </c>
      <c r="D51" s="6">
        <v>329398449</v>
      </c>
    </row>
    <row r="52" spans="1:4" ht="12.75">
      <c r="A52">
        <v>2</v>
      </c>
      <c r="B52" t="s">
        <v>59</v>
      </c>
      <c r="C52">
        <v>2000</v>
      </c>
      <c r="D52" s="6">
        <v>65443253</v>
      </c>
    </row>
    <row r="53" spans="1:4" ht="12.75">
      <c r="A53">
        <v>3</v>
      </c>
      <c r="B53" t="s">
        <v>48</v>
      </c>
      <c r="C53">
        <v>3000</v>
      </c>
      <c r="D53" s="8">
        <v>220475811</v>
      </c>
    </row>
    <row r="54" spans="1:4" ht="12.75">
      <c r="A54">
        <v>4</v>
      </c>
      <c r="B54" t="s">
        <v>49</v>
      </c>
      <c r="C54">
        <v>4000</v>
      </c>
      <c r="D54" s="8">
        <v>183290527</v>
      </c>
    </row>
    <row r="55" spans="1:4" ht="12.75">
      <c r="A55">
        <v>5</v>
      </c>
      <c r="B55" t="s">
        <v>50</v>
      </c>
      <c r="C55">
        <v>5000</v>
      </c>
      <c r="D55" s="8">
        <v>43655519</v>
      </c>
    </row>
    <row r="56" spans="1:4" ht="12.75">
      <c r="A56">
        <v>6</v>
      </c>
      <c r="B56" t="s">
        <v>51</v>
      </c>
      <c r="C56">
        <v>6000</v>
      </c>
      <c r="D56" s="8">
        <v>0</v>
      </c>
    </row>
    <row r="57" spans="1:4" ht="12.75">
      <c r="A57">
        <v>7</v>
      </c>
      <c r="B57" t="s">
        <v>52</v>
      </c>
      <c r="C57">
        <v>7000</v>
      </c>
      <c r="D57" s="8">
        <v>137170814</v>
      </c>
    </row>
    <row r="58" spans="1:4" ht="12.75">
      <c r="A58">
        <v>8</v>
      </c>
      <c r="B58" t="s">
        <v>53</v>
      </c>
      <c r="C58">
        <v>8000</v>
      </c>
      <c r="D58" s="8">
        <v>1708624453</v>
      </c>
    </row>
    <row r="59" spans="1:4" ht="12.75">
      <c r="A59">
        <v>9</v>
      </c>
      <c r="B59" t="s">
        <v>54</v>
      </c>
      <c r="C59">
        <v>9000</v>
      </c>
      <c r="D59" s="8">
        <v>328479535</v>
      </c>
    </row>
    <row r="60" spans="1:4" ht="12.75">
      <c r="A60">
        <v>10</v>
      </c>
      <c r="B60" t="s">
        <v>49</v>
      </c>
      <c r="C60">
        <v>4000</v>
      </c>
      <c r="D60" s="8">
        <v>37703500</v>
      </c>
    </row>
    <row r="61" spans="1:4" ht="12.75">
      <c r="A61">
        <v>11</v>
      </c>
      <c r="B61" t="s">
        <v>53</v>
      </c>
      <c r="C61">
        <v>8000</v>
      </c>
      <c r="D61" s="8">
        <v>702948007</v>
      </c>
    </row>
    <row r="62" spans="1:4" ht="12.75">
      <c r="A62">
        <v>12</v>
      </c>
      <c r="B62" t="s">
        <v>54</v>
      </c>
      <c r="C62">
        <v>9000</v>
      </c>
      <c r="D62" s="8">
        <v>157918983</v>
      </c>
    </row>
    <row r="63" ht="12.75">
      <c r="D63" s="8"/>
    </row>
    <row r="64" ht="12.75">
      <c r="D64" s="8"/>
    </row>
    <row r="65" ht="12.75">
      <c r="B65" t="s">
        <v>66</v>
      </c>
    </row>
    <row r="66" spans="1:4" ht="12.75">
      <c r="A66">
        <v>1</v>
      </c>
      <c r="B66" t="s">
        <v>47</v>
      </c>
      <c r="C66">
        <v>1000</v>
      </c>
      <c r="D66" s="6">
        <v>308443757</v>
      </c>
    </row>
    <row r="67" spans="1:4" ht="12.75">
      <c r="A67">
        <v>2</v>
      </c>
      <c r="B67" t="s">
        <v>59</v>
      </c>
      <c r="C67">
        <v>2000</v>
      </c>
      <c r="D67" s="6">
        <v>76010405</v>
      </c>
    </row>
    <row r="68" spans="1:4" ht="12.75">
      <c r="A68">
        <v>3</v>
      </c>
      <c r="B68" t="s">
        <v>48</v>
      </c>
      <c r="C68">
        <v>3000</v>
      </c>
      <c r="D68" s="8">
        <v>180701490</v>
      </c>
    </row>
    <row r="69" spans="1:4" ht="12.75">
      <c r="A69">
        <v>4</v>
      </c>
      <c r="B69" t="s">
        <v>49</v>
      </c>
      <c r="C69">
        <v>4000</v>
      </c>
      <c r="D69" s="8">
        <f>169382040+68131673</f>
        <v>237513713</v>
      </c>
    </row>
    <row r="70" spans="1:4" ht="12.75">
      <c r="A70">
        <v>5</v>
      </c>
      <c r="B70" t="s">
        <v>50</v>
      </c>
      <c r="C70">
        <v>5000</v>
      </c>
      <c r="D70" s="8">
        <v>51324085</v>
      </c>
    </row>
    <row r="71" spans="1:4" ht="12.75">
      <c r="A71">
        <v>6</v>
      </c>
      <c r="B71" t="s">
        <v>51</v>
      </c>
      <c r="C71">
        <v>6000</v>
      </c>
      <c r="D71" s="8">
        <v>0</v>
      </c>
    </row>
    <row r="72" spans="1:4" ht="12.75">
      <c r="A72">
        <v>7</v>
      </c>
      <c r="B72" t="s">
        <v>52</v>
      </c>
      <c r="C72">
        <v>7000</v>
      </c>
      <c r="D72" s="8">
        <f>163012617+28345086</f>
        <v>191357703</v>
      </c>
    </row>
    <row r="73" spans="1:4" ht="12.75">
      <c r="A73">
        <v>8</v>
      </c>
      <c r="B73" t="s">
        <v>53</v>
      </c>
      <c r="C73">
        <v>8000</v>
      </c>
      <c r="D73" s="8">
        <f>696170546+1269584270</f>
        <v>1965754816</v>
      </c>
    </row>
    <row r="74" spans="1:4" ht="12.75">
      <c r="A74">
        <v>9</v>
      </c>
      <c r="B74" t="s">
        <v>54</v>
      </c>
      <c r="C74">
        <v>9000</v>
      </c>
      <c r="D74" s="8">
        <v>328479535</v>
      </c>
    </row>
    <row r="75" spans="1:4" ht="12.75">
      <c r="A75">
        <v>10</v>
      </c>
      <c r="B75" t="s">
        <v>49</v>
      </c>
      <c r="C75">
        <v>4000</v>
      </c>
      <c r="D75" s="8">
        <f>3246545+36752711</f>
        <v>39999256</v>
      </c>
    </row>
    <row r="76" spans="1:4" ht="12.75">
      <c r="A76">
        <v>11</v>
      </c>
      <c r="B76" t="s">
        <v>53</v>
      </c>
      <c r="C76">
        <v>8000</v>
      </c>
      <c r="D76" s="8">
        <f>146864414+434823338+2310561+67439+230027905</f>
        <v>814093657</v>
      </c>
    </row>
    <row r="77" spans="1:4" ht="12.75">
      <c r="A77">
        <v>12</v>
      </c>
      <c r="B77" t="s">
        <v>54</v>
      </c>
      <c r="C77">
        <v>9000</v>
      </c>
      <c r="D77" s="8">
        <v>347095166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28.140625" style="0" bestFit="1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s="7" t="s">
        <v>56</v>
      </c>
    </row>
    <row r="5" spans="1:2" ht="12.75">
      <c r="A5">
        <v>2</v>
      </c>
      <c r="B5" s="10" t="s">
        <v>55</v>
      </c>
    </row>
    <row r="6" spans="1:2" ht="12.75">
      <c r="A6">
        <v>3</v>
      </c>
      <c r="B6" s="10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2017-02-21T18:44:38Z</dcterms:created>
  <dcterms:modified xsi:type="dcterms:W3CDTF">2017-11-23T21:47:10Z</dcterms:modified>
  <cp:category/>
  <cp:version/>
  <cp:contentType/>
  <cp:contentStatus/>
</cp:coreProperties>
</file>