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 31 al 35\Fracción XXXI\"/>
    </mc:Choice>
  </mc:AlternateContent>
  <xr:revisionPtr revIDLastSave="0" documentId="13_ncr:1_{F287EA5A-20B5-40BE-87D9-4197B55248D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CTD9FpEXVch2VmRArxJz4MDv6XQ=="/>
    </ext>
  </extLst>
</workbook>
</file>

<file path=xl/calcChain.xml><?xml version="1.0" encoding="utf-8"?>
<calcChain xmlns="http://schemas.openxmlformats.org/spreadsheetml/2006/main">
  <c r="J68" i="1" l="1"/>
  <c r="K68" i="1" s="1"/>
  <c r="I67" i="1"/>
  <c r="H67" i="1"/>
  <c r="L66" i="1"/>
  <c r="M66" i="1" s="1"/>
  <c r="J66" i="1"/>
  <c r="L65" i="1"/>
  <c r="M65" i="1" s="1"/>
  <c r="J65" i="1"/>
  <c r="L64" i="1"/>
  <c r="M64" i="1" s="1"/>
  <c r="J64" i="1"/>
  <c r="L63" i="1"/>
  <c r="L62" i="1" s="1"/>
  <c r="J63" i="1"/>
  <c r="K62" i="1"/>
  <c r="J62" i="1"/>
  <c r="I62" i="1"/>
  <c r="H62" i="1"/>
  <c r="L61" i="1"/>
  <c r="M61" i="1" s="1"/>
  <c r="J61" i="1"/>
  <c r="M60" i="1"/>
  <c r="J60" i="1"/>
  <c r="K59" i="1"/>
  <c r="J59" i="1"/>
  <c r="I59" i="1"/>
  <c r="H59" i="1"/>
  <c r="L58" i="1"/>
  <c r="M58" i="1" s="1"/>
  <c r="J58" i="1"/>
  <c r="L57" i="1"/>
  <c r="J57" i="1"/>
  <c r="M56" i="1"/>
  <c r="L56" i="1"/>
  <c r="J56" i="1"/>
  <c r="K55" i="1"/>
  <c r="J55" i="1"/>
  <c r="I55" i="1"/>
  <c r="H55" i="1"/>
  <c r="L54" i="1"/>
  <c r="M54" i="1" s="1"/>
  <c r="J54" i="1"/>
  <c r="L53" i="1"/>
  <c r="M53" i="1" s="1"/>
  <c r="J53" i="1"/>
  <c r="L52" i="1"/>
  <c r="M52" i="1" s="1"/>
  <c r="J52" i="1"/>
  <c r="K51" i="1"/>
  <c r="I51" i="1"/>
  <c r="H51" i="1"/>
  <c r="L50" i="1"/>
  <c r="M50" i="1" s="1"/>
  <c r="J50" i="1"/>
  <c r="L49" i="1"/>
  <c r="M49" i="1" s="1"/>
  <c r="J49" i="1"/>
  <c r="L48" i="1"/>
  <c r="L47" i="1" s="1"/>
  <c r="J48" i="1"/>
  <c r="K47" i="1"/>
  <c r="I47" i="1"/>
  <c r="H47" i="1"/>
  <c r="J46" i="1"/>
  <c r="K46" i="1" s="1"/>
  <c r="L46" i="1" s="1"/>
  <c r="M46" i="1" s="1"/>
  <c r="L45" i="1"/>
  <c r="M45" i="1" s="1"/>
  <c r="J45" i="1"/>
  <c r="M44" i="1"/>
  <c r="L44" i="1"/>
  <c r="J44" i="1"/>
  <c r="L43" i="1"/>
  <c r="J43" i="1"/>
  <c r="J41" i="1" s="1"/>
  <c r="J42" i="1"/>
  <c r="K42" i="1" s="1"/>
  <c r="I41" i="1"/>
  <c r="H41" i="1"/>
  <c r="H40" i="1" s="1"/>
  <c r="J39" i="1"/>
  <c r="K39" i="1" s="1"/>
  <c r="M38" i="1"/>
  <c r="J38" i="1"/>
  <c r="I38" i="1"/>
  <c r="H38" i="1"/>
  <c r="M35" i="1"/>
  <c r="L35" i="1"/>
  <c r="K35" i="1"/>
  <c r="J35" i="1"/>
  <c r="I35" i="1"/>
  <c r="H35" i="1"/>
  <c r="M33" i="1"/>
  <c r="L33" i="1"/>
  <c r="K33" i="1"/>
  <c r="J33" i="1"/>
  <c r="I33" i="1"/>
  <c r="H33" i="1"/>
  <c r="M31" i="1"/>
  <c r="L31" i="1"/>
  <c r="K31" i="1"/>
  <c r="J31" i="1"/>
  <c r="J25" i="1" s="1"/>
  <c r="I31" i="1"/>
  <c r="H31" i="1"/>
  <c r="M26" i="1"/>
  <c r="L26" i="1"/>
  <c r="K26" i="1"/>
  <c r="J26" i="1"/>
  <c r="I26" i="1"/>
  <c r="I25" i="1" s="1"/>
  <c r="H26" i="1"/>
  <c r="H25" i="1" s="1"/>
  <c r="M23" i="1"/>
  <c r="L23" i="1"/>
  <c r="K23" i="1"/>
  <c r="J23" i="1"/>
  <c r="I23" i="1"/>
  <c r="H23" i="1"/>
  <c r="M20" i="1"/>
  <c r="L20" i="1"/>
  <c r="K20" i="1"/>
  <c r="J20" i="1"/>
  <c r="I20" i="1"/>
  <c r="H20" i="1"/>
  <c r="M17" i="1"/>
  <c r="L17" i="1"/>
  <c r="K17" i="1"/>
  <c r="J17" i="1"/>
  <c r="I17" i="1"/>
  <c r="H17" i="1"/>
  <c r="M12" i="1"/>
  <c r="L12" i="1"/>
  <c r="K12" i="1"/>
  <c r="K8" i="1" s="1"/>
  <c r="J12" i="1"/>
  <c r="I12" i="1"/>
  <c r="H12" i="1"/>
  <c r="M9" i="1"/>
  <c r="M8" i="1" s="1"/>
  <c r="L9" i="1"/>
  <c r="K9" i="1"/>
  <c r="J9" i="1"/>
  <c r="I9" i="1"/>
  <c r="I8" i="1" s="1"/>
  <c r="H9" i="1"/>
  <c r="L8" i="1"/>
  <c r="J8" i="1"/>
  <c r="H8" i="1"/>
  <c r="L39" i="1" l="1"/>
  <c r="L38" i="1" s="1"/>
  <c r="L25" i="1" s="1"/>
  <c r="K38" i="1"/>
  <c r="K25" i="1" s="1"/>
  <c r="M25" i="1"/>
  <c r="J47" i="1"/>
  <c r="I40" i="1"/>
  <c r="J51" i="1"/>
  <c r="J40" i="1" s="1"/>
  <c r="M63" i="1"/>
  <c r="M51" i="1"/>
  <c r="M48" i="1"/>
  <c r="M47" i="1" s="1"/>
  <c r="L55" i="1"/>
  <c r="M62" i="1"/>
  <c r="M55" i="1"/>
  <c r="L42" i="1"/>
  <c r="K41" i="1"/>
  <c r="K40" i="1" s="1"/>
  <c r="M59" i="1"/>
  <c r="L68" i="1"/>
  <c r="K67" i="1"/>
  <c r="J67" i="1"/>
  <c r="M57" i="1"/>
  <c r="L59" i="1"/>
  <c r="L51" i="1"/>
  <c r="M68" i="1" l="1"/>
  <c r="M67" i="1" s="1"/>
  <c r="L67" i="1"/>
  <c r="M42" i="1"/>
  <c r="M41" i="1" s="1"/>
  <c r="M40" i="1" s="1"/>
  <c r="L41" i="1"/>
  <c r="L40" i="1" s="1"/>
</calcChain>
</file>

<file path=xl/sharedStrings.xml><?xml version="1.0" encoding="utf-8"?>
<sst xmlns="http://schemas.openxmlformats.org/spreadsheetml/2006/main" count="309" uniqueCount="118">
  <si>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</si>
  <si>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</si>
  <si>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</si>
  <si>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</si>
  <si>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</si>
  <si>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</si>
  <si>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</si>
  <si>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</si>
  <si>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</si>
  <si>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</si>
  <si>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</si>
  <si>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</si>
  <si>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</si>
  <si>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</si>
  <si>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</si>
  <si>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</si>
  <si>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</si>
  <si>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</si>
  <si>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</si>
  <si>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</si>
  <si>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</si>
  <si>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</si>
  <si>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</si>
  <si>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</si>
  <si>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</si>
  <si>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</si>
  <si>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</si>
  <si>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</si>
  <si>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</si>
  <si>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</si>
  <si>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</si>
  <si>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</si>
  <si>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</si>
  <si>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</si>
  <si>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</si>
  <si>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</si>
  <si>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</si>
  <si>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</si>
  <si>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</si>
  <si>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</si>
  <si>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</si>
  <si>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</si>
  <si>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</si>
  <si>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</si>
  <si>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</si>
  <si>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</si>
  <si>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</si>
  <si>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</si>
  <si>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</si>
  <si>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</si>
  <si>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</si>
  <si>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</si>
  <si>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</si>
  <si>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serviciospersonales</t>
  </si>
  <si>
    <t>Ajustes realizados por la Dirección deControl Presupuestario de la Secretaria de Finanzas</t>
  </si>
  <si>
    <t>https://drive.google.com/file/d/12JBbta1dmmuaeqER1mGaMjU3WH2spZDZ/view?usp=share_link</t>
  </si>
  <si>
    <t>Subdirección de Administración y Finanzas</t>
  </si>
  <si>
    <t>remuneracionesalpersonaldecarácterpermanente</t>
  </si>
  <si>
    <t>sueldoalpersonaldebase</t>
  </si>
  <si>
    <t>sueldocompactado</t>
  </si>
  <si>
    <t>remuneracionesadicionalesyespeciales</t>
  </si>
  <si>
    <t>primaquinquenalporañosdeservicios</t>
  </si>
  <si>
    <t>primavacacional</t>
  </si>
  <si>
    <t>gratificacióndefindeaño</t>
  </si>
  <si>
    <t>compensacióndeservicios</t>
  </si>
  <si>
    <t>seguridadsocial</t>
  </si>
  <si>
    <t>cuotasali.s.s.s.t.e.</t>
  </si>
  <si>
    <t>cuotasalfovissste</t>
  </si>
  <si>
    <t>otrasprestacionessocialesyeconómicas</t>
  </si>
  <si>
    <t>otrasprestacionesdeseguridadsocial</t>
  </si>
  <si>
    <t>subsidioalempleo</t>
  </si>
  <si>
    <t>previsionesdecaracterlaboral,economicaydeseguridadsocial</t>
  </si>
  <si>
    <t>Previsionesdecaracterlaboral,económicaydeseguridadsocial</t>
  </si>
  <si>
    <t>materialesysuministros</t>
  </si>
  <si>
    <t>Transferencias Presupuestales SIAFES para revolvencia (Pago a Proveedores)</t>
  </si>
  <si>
    <t>materialesdeadministración,emisióndedocumentosyartículosoficiales</t>
  </si>
  <si>
    <t>Material de Oficina</t>
  </si>
  <si>
    <t>Material y utiles de impresion</t>
  </si>
  <si>
    <t>Mats., utiles y eq. menores de tecnologia de la informacion</t>
  </si>
  <si>
    <t>Material de limpieza</t>
  </si>
  <si>
    <t>alimentosyutensilios</t>
  </si>
  <si>
    <t>alimentacióndepersonas</t>
  </si>
  <si>
    <t>materiasprimasymaterialesdeproduccionycomercializacion</t>
  </si>
  <si>
    <t>Combustibles,lubricantesyaditivos,carbónysusderivadosadquiridoscomomateriaprima</t>
  </si>
  <si>
    <t>combustibles,lubricantesyaditivos</t>
  </si>
  <si>
    <t>combustibles</t>
  </si>
  <si>
    <t>lubricantesyaditivos</t>
  </si>
  <si>
    <t>herramientas,refaccionesyaccesoriosmenores</t>
  </si>
  <si>
    <t>Refacciones y Accesorios Menores de Equipo de Comp</t>
  </si>
  <si>
    <t>serviciosgenerales</t>
  </si>
  <si>
    <t>serviciosbásicos</t>
  </si>
  <si>
    <t>serviciodeenergíaeléctrica</t>
  </si>
  <si>
    <t>Contrataciondelserviciodeenergi eléctrica</t>
  </si>
  <si>
    <t>serviciodeaguapotable</t>
  </si>
  <si>
    <t>serviciotelefónico</t>
  </si>
  <si>
    <t>serviciosdeaccesodeinternet,redesyprocesamientodeinformación</t>
  </si>
  <si>
    <t>serviciosdearrendamiento</t>
  </si>
  <si>
    <t>arrendamientodeedificios</t>
  </si>
  <si>
    <t>arrendamientodemaquinariayequipo</t>
  </si>
  <si>
    <t>Arrendamientodemaquinariayequipodeadministracion</t>
  </si>
  <si>
    <t>serviciosprofesionales,científicos,técnicosyotrosservicios</t>
  </si>
  <si>
    <t>Servicio de capacitacion</t>
  </si>
  <si>
    <t>Servicio de seguridad privada</t>
  </si>
  <si>
    <t>Servicios profesionales, cientificos y técnicos integrales</t>
  </si>
  <si>
    <t>serviciosdeinstalación,reparación,mantenimientoyconservación</t>
  </si>
  <si>
    <t>mantenimientodeinmuebles</t>
  </si>
  <si>
    <t>fumigacióndeinmuebles</t>
  </si>
  <si>
    <t>serviciosdehigieneylimpieza</t>
  </si>
  <si>
    <t>serviciosdecomunicaciónsocialypublicidad</t>
  </si>
  <si>
    <t>impresionesypublicacionesoficiales</t>
  </si>
  <si>
    <t>Publicacionesdeconvocatorias</t>
  </si>
  <si>
    <t>serviciosdetrasladoyviáticos</t>
  </si>
  <si>
    <t>pasajesaéreos</t>
  </si>
  <si>
    <t>viáticos</t>
  </si>
  <si>
    <t>Traslado de vehiculos</t>
  </si>
  <si>
    <t>Gastos de translados de personas</t>
  </si>
  <si>
    <t>bienesmuebles,inmuebleseintangibles</t>
  </si>
  <si>
    <t>vehiculosyequipoterrestre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</si>
</sst>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font>
      <sz val="11"/>
      <color rgb="FF000000"/>
      <name val="Calibri"/>
      <scheme val="minor"/>
    </font>
    <font>
      <sz val="11"/>
      <color rgb="FF000000"/>
      <name val="Calibri"/>
    </font>
    <font>
      <b/>
      <sz val="11"/>
      <color rgb="FFFFFFFF"/>
      <name val="Arial"/>
    </font>
    <font>
      <sz val="11"/>
      <name val="Calibri"/>
    </font>
    <font>
      <sz val="10"/>
      <color rgb="FF000000"/>
      <name val="Arial"/>
    </font>
    <font>
      <b/>
      <sz val="10"/>
      <color rgb="FF000000"/>
      <name val="Arial"/>
    </font>
    <font>
      <u/>
      <sz val="11"/>
      <color rgb="FF0000FF"/>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4"/>
        <bgColor theme="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xf numFmtId="0" fontId="1" fillId="0" borderId="0" xfId="0" applyFont="1"/>
    <xf numFmtId="0" fontId="1" fillId="4" borderId="4" xfId="0" applyFont="1" applyFill="1" applyBorder="1"/>
    <xf numFmtId="0" fontId="4" fillId="3" borderId="5" xfId="0" applyFont="1" applyFill="1" applyBorder="1" applyAlignment="1">
      <alignment horizontal="center" wrapText="1"/>
    </xf>
    <xf numFmtId="164" fontId="1" fillId="0" borderId="0" xfId="0" applyNumberFormat="1" applyFont="1"/>
    <xf numFmtId="0" fontId="5"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vertical="top"/>
    </xf>
    <xf numFmtId="0" fontId="5" fillId="0" borderId="0" xfId="0" applyFont="1" applyAlignment="1">
      <alignment vertical="top"/>
    </xf>
    <xf numFmtId="0" fontId="6" fillId="0" borderId="0" xfId="0" applyFont="1" applyAlignment="1"/>
    <xf numFmtId="0" fontId="4" fillId="0" borderId="0" xfId="0" applyFont="1" applyAlignment="1">
      <alignment horizontal="right" vertical="top"/>
    </xf>
    <xf numFmtId="0" fontId="4" fillId="0" borderId="0" xfId="0" applyFont="1" applyAlignment="1">
      <alignment vertical="top"/>
    </xf>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xf>
    <xf numFmtId="0" fontId="5" fillId="0" borderId="0" xfId="0" applyFont="1" applyAlignment="1">
      <alignment vertical="top"/>
    </xf>
    <xf numFmtId="0" fontId="5" fillId="0" borderId="0" xfId="0" applyFont="1"/>
    <xf numFmtId="0" fontId="4" fillId="0" borderId="0" xfId="0" applyFont="1" applyAlignment="1"/>
    <xf numFmtId="0" fontId="4" fillId="0" borderId="0" xfId="0" applyFont="1" applyAlignment="1">
      <alignment horizontal="left" vertical="top" wrapText="1"/>
    </xf>
    <xf numFmtId="1" fontId="4" fillId="0" borderId="0" xfId="0" applyNumberFormat="1" applyFont="1"/>
    <xf numFmtId="1" fontId="4" fillId="0" borderId="0" xfId="0" applyNumberFormat="1" applyFont="1" applyAlignment="1"/>
    <xf numFmtId="1" fontId="4" fillId="0" borderId="0" xfId="0" applyNumberFormat="1" applyFont="1" applyAlignment="1">
      <alignment horizontal="right"/>
    </xf>
    <xf numFmtId="0" fontId="4"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JBbta1dmmuaeqER1mGaMjU3WH2spZDZ/view?usp=share_link" TargetMode="External"/><Relationship Id="rId18" Type="http://schemas.openxmlformats.org/officeDocument/2006/relationships/hyperlink" Target="https://drive.google.com/file/d/12JBbta1dmmuaeqER1mGaMjU3WH2spZDZ/view?usp=share_link" TargetMode="External"/><Relationship Id="rId26" Type="http://schemas.openxmlformats.org/officeDocument/2006/relationships/hyperlink" Target="https://drive.google.com/file/d/12JBbta1dmmuaeqER1mGaMjU3WH2spZDZ/view?usp=share_link" TargetMode="External"/><Relationship Id="rId39" Type="http://schemas.openxmlformats.org/officeDocument/2006/relationships/hyperlink" Target="https://drive.google.com/file/d/12JBbta1dmmuaeqER1mGaMjU3WH2spZDZ/view?usp=share_link" TargetMode="External"/><Relationship Id="rId21" Type="http://schemas.openxmlformats.org/officeDocument/2006/relationships/hyperlink" Target="https://drive.google.com/file/d/12JBbta1dmmuaeqER1mGaMjU3WH2spZDZ/view?usp=share_link" TargetMode="External"/><Relationship Id="rId34" Type="http://schemas.openxmlformats.org/officeDocument/2006/relationships/hyperlink" Target="https://drive.google.com/file/d/12JBbta1dmmuaeqER1mGaMjU3WH2spZDZ/view?usp=share_link" TargetMode="External"/><Relationship Id="rId42" Type="http://schemas.openxmlformats.org/officeDocument/2006/relationships/hyperlink" Target="https://drive.google.com/file/d/12JBbta1dmmuaeqER1mGaMjU3WH2spZDZ/view?usp=share_link" TargetMode="External"/><Relationship Id="rId47" Type="http://schemas.openxmlformats.org/officeDocument/2006/relationships/hyperlink" Target="https://drive.google.com/file/d/12JBbta1dmmuaeqER1mGaMjU3WH2spZDZ/view?usp=share_link" TargetMode="External"/><Relationship Id="rId50" Type="http://schemas.openxmlformats.org/officeDocument/2006/relationships/hyperlink" Target="https://drive.google.com/file/d/12JBbta1dmmuaeqER1mGaMjU3WH2spZDZ/view?usp=share_link" TargetMode="External"/><Relationship Id="rId55" Type="http://schemas.openxmlformats.org/officeDocument/2006/relationships/hyperlink" Target="https://drive.google.com/file/d/12JBbta1dmmuaeqER1mGaMjU3WH2spZDZ/view?usp=share_link" TargetMode="External"/><Relationship Id="rId7" Type="http://schemas.openxmlformats.org/officeDocument/2006/relationships/hyperlink" Target="https://drive.google.com/file/d/12JBbta1dmmuaeqER1mGaMjU3WH2spZDZ/view?usp=share_link" TargetMode="External"/><Relationship Id="rId2" Type="http://schemas.openxmlformats.org/officeDocument/2006/relationships/hyperlink" Target="https://drive.google.com/file/d/12JBbta1dmmuaeqER1mGaMjU3WH2spZDZ/view?usp=share_link" TargetMode="External"/><Relationship Id="rId16" Type="http://schemas.openxmlformats.org/officeDocument/2006/relationships/hyperlink" Target="https://drive.google.com/file/d/12JBbta1dmmuaeqER1mGaMjU3WH2spZDZ/view?usp=share_link" TargetMode="External"/><Relationship Id="rId29" Type="http://schemas.openxmlformats.org/officeDocument/2006/relationships/hyperlink" Target="https://drive.google.com/file/d/12JBbta1dmmuaeqER1mGaMjU3WH2spZDZ/view?usp=share_link" TargetMode="External"/><Relationship Id="rId11" Type="http://schemas.openxmlformats.org/officeDocument/2006/relationships/hyperlink" Target="https://drive.google.com/file/d/12JBbta1dmmuaeqER1mGaMjU3WH2spZDZ/view?usp=share_link" TargetMode="External"/><Relationship Id="rId24" Type="http://schemas.openxmlformats.org/officeDocument/2006/relationships/hyperlink" Target="https://drive.google.com/file/d/12JBbta1dmmuaeqER1mGaMjU3WH2spZDZ/view?usp=share_link" TargetMode="External"/><Relationship Id="rId32" Type="http://schemas.openxmlformats.org/officeDocument/2006/relationships/hyperlink" Target="https://drive.google.com/file/d/12JBbta1dmmuaeqER1mGaMjU3WH2spZDZ/view?usp=share_link" TargetMode="External"/><Relationship Id="rId37" Type="http://schemas.openxmlformats.org/officeDocument/2006/relationships/hyperlink" Target="https://drive.google.com/file/d/12JBbta1dmmuaeqER1mGaMjU3WH2spZDZ/view?usp=share_link" TargetMode="External"/><Relationship Id="rId40" Type="http://schemas.openxmlformats.org/officeDocument/2006/relationships/hyperlink" Target="https://drive.google.com/file/d/12JBbta1dmmuaeqER1mGaMjU3WH2spZDZ/view?usp=share_link" TargetMode="External"/><Relationship Id="rId45" Type="http://schemas.openxmlformats.org/officeDocument/2006/relationships/hyperlink" Target="https://drive.google.com/file/d/12JBbta1dmmuaeqER1mGaMjU3WH2spZDZ/view?usp=share_link" TargetMode="External"/><Relationship Id="rId53" Type="http://schemas.openxmlformats.org/officeDocument/2006/relationships/hyperlink" Target="https://drive.google.com/file/d/12JBbta1dmmuaeqER1mGaMjU3WH2spZDZ/view?usp=share_link" TargetMode="External"/><Relationship Id="rId58" Type="http://schemas.openxmlformats.org/officeDocument/2006/relationships/hyperlink" Target="https://drive.google.com/file/d/12JBbta1dmmuaeqER1mGaMjU3WH2spZDZ/view?usp=share_link" TargetMode="External"/><Relationship Id="rId5" Type="http://schemas.openxmlformats.org/officeDocument/2006/relationships/hyperlink" Target="https://drive.google.com/file/d/12JBbta1dmmuaeqER1mGaMjU3WH2spZDZ/view?usp=share_link" TargetMode="External"/><Relationship Id="rId61" Type="http://schemas.openxmlformats.org/officeDocument/2006/relationships/hyperlink" Target="https://drive.google.com/file/d/12JBbta1dmmuaeqER1mGaMjU3WH2spZDZ/view?usp=share_link" TargetMode="External"/><Relationship Id="rId19" Type="http://schemas.openxmlformats.org/officeDocument/2006/relationships/hyperlink" Target="https://drive.google.com/file/d/12JBbta1dmmuaeqER1mGaMjU3WH2spZDZ/view?usp=share_link" TargetMode="External"/><Relationship Id="rId14" Type="http://schemas.openxmlformats.org/officeDocument/2006/relationships/hyperlink" Target="https://drive.google.com/file/d/12JBbta1dmmuaeqER1mGaMjU3WH2spZDZ/view?usp=share_link" TargetMode="External"/><Relationship Id="rId22" Type="http://schemas.openxmlformats.org/officeDocument/2006/relationships/hyperlink" Target="https://drive.google.com/file/d/12JBbta1dmmuaeqER1mGaMjU3WH2spZDZ/view?usp=share_link" TargetMode="External"/><Relationship Id="rId27" Type="http://schemas.openxmlformats.org/officeDocument/2006/relationships/hyperlink" Target="https://drive.google.com/file/d/12JBbta1dmmuaeqER1mGaMjU3WH2spZDZ/view?usp=share_link" TargetMode="External"/><Relationship Id="rId30" Type="http://schemas.openxmlformats.org/officeDocument/2006/relationships/hyperlink" Target="https://drive.google.com/file/d/12JBbta1dmmuaeqER1mGaMjU3WH2spZDZ/view?usp=share_link" TargetMode="External"/><Relationship Id="rId35" Type="http://schemas.openxmlformats.org/officeDocument/2006/relationships/hyperlink" Target="https://drive.google.com/file/d/12JBbta1dmmuaeqER1mGaMjU3WH2spZDZ/view?usp=share_link" TargetMode="External"/><Relationship Id="rId43" Type="http://schemas.openxmlformats.org/officeDocument/2006/relationships/hyperlink" Target="https://drive.google.com/file/d/12JBbta1dmmuaeqER1mGaMjU3WH2spZDZ/view?usp=share_link" TargetMode="External"/><Relationship Id="rId48" Type="http://schemas.openxmlformats.org/officeDocument/2006/relationships/hyperlink" Target="https://drive.google.com/file/d/12JBbta1dmmuaeqER1mGaMjU3WH2spZDZ/view?usp=share_link" TargetMode="External"/><Relationship Id="rId56" Type="http://schemas.openxmlformats.org/officeDocument/2006/relationships/hyperlink" Target="https://drive.google.com/file/d/12JBbta1dmmuaeqER1mGaMjU3WH2spZDZ/view?usp=share_link" TargetMode="External"/><Relationship Id="rId8" Type="http://schemas.openxmlformats.org/officeDocument/2006/relationships/hyperlink" Target="https://drive.google.com/file/d/12JBbta1dmmuaeqER1mGaMjU3WH2spZDZ/view?usp=share_link" TargetMode="External"/><Relationship Id="rId51" Type="http://schemas.openxmlformats.org/officeDocument/2006/relationships/hyperlink" Target="https://drive.google.com/file/d/12JBbta1dmmuaeqER1mGaMjU3WH2spZDZ/view?usp=share_link" TargetMode="External"/><Relationship Id="rId3" Type="http://schemas.openxmlformats.org/officeDocument/2006/relationships/hyperlink" Target="https://drive.google.com/file/d/12JBbta1dmmuaeqER1mGaMjU3WH2spZDZ/view?usp=share_link" TargetMode="External"/><Relationship Id="rId12" Type="http://schemas.openxmlformats.org/officeDocument/2006/relationships/hyperlink" Target="https://drive.google.com/file/d/12JBbta1dmmuaeqER1mGaMjU3WH2spZDZ/view?usp=share_link" TargetMode="External"/><Relationship Id="rId17" Type="http://schemas.openxmlformats.org/officeDocument/2006/relationships/hyperlink" Target="https://drive.google.com/file/d/12JBbta1dmmuaeqER1mGaMjU3WH2spZDZ/view?usp=share_link" TargetMode="External"/><Relationship Id="rId25" Type="http://schemas.openxmlformats.org/officeDocument/2006/relationships/hyperlink" Target="https://drive.google.com/file/d/12JBbta1dmmuaeqER1mGaMjU3WH2spZDZ/view?usp=share_link" TargetMode="External"/><Relationship Id="rId33" Type="http://schemas.openxmlformats.org/officeDocument/2006/relationships/hyperlink" Target="https://drive.google.com/file/d/12JBbta1dmmuaeqER1mGaMjU3WH2spZDZ/view?usp=share_link" TargetMode="External"/><Relationship Id="rId38" Type="http://schemas.openxmlformats.org/officeDocument/2006/relationships/hyperlink" Target="https://drive.google.com/file/d/12JBbta1dmmuaeqER1mGaMjU3WH2spZDZ/view?usp=share_link" TargetMode="External"/><Relationship Id="rId46" Type="http://schemas.openxmlformats.org/officeDocument/2006/relationships/hyperlink" Target="https://drive.google.com/file/d/12JBbta1dmmuaeqER1mGaMjU3WH2spZDZ/view?usp=share_link" TargetMode="External"/><Relationship Id="rId59" Type="http://schemas.openxmlformats.org/officeDocument/2006/relationships/hyperlink" Target="https://drive.google.com/file/d/12JBbta1dmmuaeqER1mGaMjU3WH2spZDZ/view?usp=share_link" TargetMode="External"/><Relationship Id="rId20" Type="http://schemas.openxmlformats.org/officeDocument/2006/relationships/hyperlink" Target="https://drive.google.com/file/d/12JBbta1dmmuaeqER1mGaMjU3WH2spZDZ/view?usp=share_link" TargetMode="External"/><Relationship Id="rId41" Type="http://schemas.openxmlformats.org/officeDocument/2006/relationships/hyperlink" Target="https://drive.google.com/file/d/12JBbta1dmmuaeqER1mGaMjU3WH2spZDZ/view?usp=share_link" TargetMode="External"/><Relationship Id="rId54" Type="http://schemas.openxmlformats.org/officeDocument/2006/relationships/hyperlink" Target="https://drive.google.com/file/d/12JBbta1dmmuaeqER1mGaMjU3WH2spZDZ/view?usp=share_link" TargetMode="External"/><Relationship Id="rId1" Type="http://schemas.openxmlformats.org/officeDocument/2006/relationships/hyperlink" Target="https://drive.google.com/file/d/12JBbta1dmmuaeqER1mGaMjU3WH2spZDZ/view?usp=share_link" TargetMode="External"/><Relationship Id="rId6" Type="http://schemas.openxmlformats.org/officeDocument/2006/relationships/hyperlink" Target="https://drive.google.com/file/d/12JBbta1dmmuaeqER1mGaMjU3WH2spZDZ/view?usp=share_link" TargetMode="External"/><Relationship Id="rId15" Type="http://schemas.openxmlformats.org/officeDocument/2006/relationships/hyperlink" Target="https://drive.google.com/file/d/12JBbta1dmmuaeqER1mGaMjU3WH2spZDZ/view?usp=share_link" TargetMode="External"/><Relationship Id="rId23" Type="http://schemas.openxmlformats.org/officeDocument/2006/relationships/hyperlink" Target="https://drive.google.com/file/d/12JBbta1dmmuaeqER1mGaMjU3WH2spZDZ/view?usp=share_link" TargetMode="External"/><Relationship Id="rId28" Type="http://schemas.openxmlformats.org/officeDocument/2006/relationships/hyperlink" Target="https://drive.google.com/file/d/12JBbta1dmmuaeqER1mGaMjU3WH2spZDZ/view?usp=share_link" TargetMode="External"/><Relationship Id="rId36" Type="http://schemas.openxmlformats.org/officeDocument/2006/relationships/hyperlink" Target="https://drive.google.com/file/d/12JBbta1dmmuaeqER1mGaMjU3WH2spZDZ/view?usp=share_link" TargetMode="External"/><Relationship Id="rId49" Type="http://schemas.openxmlformats.org/officeDocument/2006/relationships/hyperlink" Target="https://drive.google.com/file/d/12JBbta1dmmuaeqER1mGaMjU3WH2spZDZ/view?usp=share_link" TargetMode="External"/><Relationship Id="rId57" Type="http://schemas.openxmlformats.org/officeDocument/2006/relationships/hyperlink" Target="https://drive.google.com/file/d/12JBbta1dmmuaeqER1mGaMjU3WH2spZDZ/view?usp=share_link" TargetMode="External"/><Relationship Id="rId10" Type="http://schemas.openxmlformats.org/officeDocument/2006/relationships/hyperlink" Target="https://drive.google.com/file/d/12JBbta1dmmuaeqER1mGaMjU3WH2spZDZ/view?usp=share_link" TargetMode="External"/><Relationship Id="rId31" Type="http://schemas.openxmlformats.org/officeDocument/2006/relationships/hyperlink" Target="https://drive.google.com/file/d/12JBbta1dmmuaeqER1mGaMjU3WH2spZDZ/view?usp=share_link" TargetMode="External"/><Relationship Id="rId44" Type="http://schemas.openxmlformats.org/officeDocument/2006/relationships/hyperlink" Target="https://drive.google.com/file/d/12JBbta1dmmuaeqER1mGaMjU3WH2spZDZ/view?usp=share_link" TargetMode="External"/><Relationship Id="rId52" Type="http://schemas.openxmlformats.org/officeDocument/2006/relationships/hyperlink" Target="https://drive.google.com/file/d/12JBbta1dmmuaeqER1mGaMjU3WH2spZDZ/view?usp=share_link" TargetMode="External"/><Relationship Id="rId60" Type="http://schemas.openxmlformats.org/officeDocument/2006/relationships/hyperlink" Target="https://drive.google.com/file/d/12JBbta1dmmuaeqER1mGaMjU3WH2spZDZ/view?usp=share_link" TargetMode="External"/><Relationship Id="rId4" Type="http://schemas.openxmlformats.org/officeDocument/2006/relationships/hyperlink" Target="https://drive.google.com/file/d/12JBbta1dmmuaeqER1mGaMjU3WH2spZDZ/view?usp=share_link" TargetMode="External"/><Relationship Id="rId9" Type="http://schemas.openxmlformats.org/officeDocument/2006/relationships/hyperlink" Target="https://drive.google.com/file/d/12JBbta1dmmuaeqER1mGaMjU3WH2spZDZ/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8"/>
  <sheetViews>
    <sheetView tabSelected="1" zoomScale="55" zoomScaleNormal="55" workbookViewId="0">
      <pane ySplit="5" topLeftCell="A6" activePane="bottomLeft" state="frozen"/>
      <selection pane="bottomLeft" activeCell="C19" sqref="C19"/>
    </sheetView>
  </sheetViews>
  <sheetFormatPr baseColWidth="10" defaultColWidth="14.42578125" defaultRowHeight="15" customHeight="1"/>
  <cols>
    <col min="1" max="1" width="8" customWidth="1"/>
    <col min="2" max="2" width="36.42578125" customWidth="1"/>
    <col min="3" max="3" width="38.5703125" customWidth="1"/>
    <col min="4" max="4" width="25.85546875" customWidth="1"/>
    <col min="5" max="5" width="12.7109375" customWidth="1"/>
    <col min="6" max="6" width="15.42578125" customWidth="1"/>
    <col min="7" max="7" width="40" customWidth="1"/>
    <col min="8" max="8" width="28" customWidth="1"/>
    <col min="9" max="9" width="22.28515625" customWidth="1"/>
    <col min="10" max="10" width="25.85546875" customWidth="1"/>
    <col min="11" max="11" width="25.28515625" customWidth="1"/>
    <col min="12" max="12" width="28.42578125" customWidth="1"/>
    <col min="13" max="13" width="27" customWidth="1"/>
    <col min="14" max="14" width="80.85546875" customWidth="1"/>
    <col min="15" max="15" width="89.42578125" customWidth="1"/>
    <col min="16" max="16" width="73.140625" customWidth="1"/>
    <col min="17" max="17" width="17.5703125" customWidth="1"/>
    <col min="18" max="18" width="20.140625" customWidth="1"/>
    <col min="19" max="19" width="8" customWidth="1"/>
    <col min="20" max="26" width="9.140625" customWidth="1"/>
  </cols>
  <sheetData>
    <row r="1" spans="1:19" hidden="1">
      <c r="A1" s="1" t="s">
        <v>0</v>
      </c>
      <c r="B1" s="1"/>
      <c r="C1" s="1"/>
      <c r="D1" s="1"/>
      <c r="E1" s="1"/>
      <c r="F1" s="1"/>
      <c r="G1" s="1"/>
      <c r="H1" s="1"/>
      <c r="I1" s="1"/>
      <c r="J1" s="1"/>
      <c r="K1" s="1"/>
      <c r="L1" s="1"/>
      <c r="M1" s="1"/>
      <c r="N1" s="1"/>
      <c r="O1" s="1"/>
      <c r="P1" s="1"/>
      <c r="Q1" s="1"/>
      <c r="R1" s="1"/>
      <c r="S1" s="1"/>
    </row>
    <row r="2" spans="1:19">
      <c r="A2" s="25" t="s">
        <v>1</v>
      </c>
      <c r="B2" s="26"/>
      <c r="C2" s="27"/>
      <c r="D2" s="25" t="s">
        <v>2</v>
      </c>
      <c r="E2" s="26"/>
      <c r="F2" s="27"/>
      <c r="G2" s="25" t="s">
        <v>3</v>
      </c>
      <c r="H2" s="26"/>
      <c r="I2" s="27"/>
      <c r="J2" s="1"/>
      <c r="K2" s="1"/>
      <c r="L2" s="1"/>
      <c r="M2" s="1"/>
      <c r="N2" s="1"/>
      <c r="O2" s="1"/>
      <c r="P2" s="1"/>
      <c r="Q2" s="1"/>
      <c r="R2" s="1"/>
      <c r="S2" s="1"/>
    </row>
    <row r="3" spans="1:19">
      <c r="A3" s="28" t="s">
        <v>4</v>
      </c>
      <c r="B3" s="26"/>
      <c r="C3" s="27"/>
      <c r="D3" s="28" t="s">
        <v>5</v>
      </c>
      <c r="E3" s="26"/>
      <c r="F3" s="27"/>
      <c r="G3" s="28" t="s">
        <v>6</v>
      </c>
      <c r="H3" s="26"/>
      <c r="I3" s="27"/>
      <c r="J3" s="1"/>
      <c r="K3" s="1"/>
      <c r="L3" s="1"/>
      <c r="M3" s="1"/>
      <c r="N3" s="2"/>
      <c r="O3" s="1"/>
      <c r="P3" s="1"/>
      <c r="Q3" s="1"/>
      <c r="R3" s="1"/>
      <c r="S3" s="1"/>
    </row>
    <row r="4" spans="1:19" hidden="1">
      <c r="A4" s="1" t="s">
        <v>7</v>
      </c>
      <c r="B4" s="1" t="s">
        <v>8</v>
      </c>
      <c r="C4" s="1" t="s">
        <v>8</v>
      </c>
      <c r="D4" s="1" t="s">
        <v>9</v>
      </c>
      <c r="E4" s="1" t="s">
        <v>9</v>
      </c>
      <c r="F4" s="1" t="s">
        <v>9</v>
      </c>
      <c r="G4" s="1" t="s">
        <v>9</v>
      </c>
      <c r="H4" s="1" t="s">
        <v>10</v>
      </c>
      <c r="I4" s="1" t="s">
        <v>10</v>
      </c>
      <c r="J4" s="1" t="s">
        <v>10</v>
      </c>
      <c r="K4" s="1" t="s">
        <v>10</v>
      </c>
      <c r="L4" s="1" t="s">
        <v>10</v>
      </c>
      <c r="M4" s="1" t="s">
        <v>10</v>
      </c>
      <c r="N4" s="1" t="s">
        <v>9</v>
      </c>
      <c r="O4" s="1" t="s">
        <v>11</v>
      </c>
      <c r="P4" s="1" t="s">
        <v>9</v>
      </c>
      <c r="Q4" s="1" t="s">
        <v>8</v>
      </c>
      <c r="R4" s="1" t="s">
        <v>12</v>
      </c>
      <c r="S4" s="1" t="s">
        <v>13</v>
      </c>
    </row>
    <row r="5" spans="1:19"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c r="A6" s="25" t="s">
        <v>33</v>
      </c>
      <c r="B6" s="26"/>
      <c r="C6" s="26"/>
      <c r="D6" s="26"/>
      <c r="E6" s="26"/>
      <c r="F6" s="26"/>
      <c r="G6" s="26"/>
      <c r="H6" s="26"/>
      <c r="I6" s="26"/>
      <c r="J6" s="26"/>
      <c r="K6" s="26"/>
      <c r="L6" s="26"/>
      <c r="M6" s="26"/>
      <c r="N6" s="26"/>
      <c r="O6" s="26"/>
      <c r="P6" s="26"/>
      <c r="Q6" s="26"/>
      <c r="R6" s="26"/>
      <c r="S6" s="27"/>
    </row>
    <row r="7" spans="1:19" ht="77.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c r="A8" s="1">
        <v>2022</v>
      </c>
      <c r="B8" s="4">
        <v>44835</v>
      </c>
      <c r="C8" s="4">
        <v>44926</v>
      </c>
      <c r="D8" s="5">
        <v>1000</v>
      </c>
      <c r="E8" s="6">
        <v>0</v>
      </c>
      <c r="F8" s="7">
        <v>0</v>
      </c>
      <c r="G8" s="8" t="s">
        <v>53</v>
      </c>
      <c r="H8" s="1">
        <f t="shared" ref="H8:M8" si="0">+H9+H12+H17+H20+H23</f>
        <v>18728136</v>
      </c>
      <c r="I8" s="1">
        <f t="shared" si="0"/>
        <v>-13670020.17</v>
      </c>
      <c r="J8" s="1">
        <f t="shared" si="0"/>
        <v>5058115.83</v>
      </c>
      <c r="K8" s="1">
        <f t="shared" si="0"/>
        <v>4849860.5600000005</v>
      </c>
      <c r="L8" s="1">
        <f t="shared" si="0"/>
        <v>4849860.5600000005</v>
      </c>
      <c r="M8" s="1">
        <f t="shared" si="0"/>
        <v>4849860.5600000005</v>
      </c>
      <c r="N8" s="1" t="s">
        <v>54</v>
      </c>
      <c r="O8" s="9" t="s">
        <v>55</v>
      </c>
      <c r="P8" s="1" t="s">
        <v>56</v>
      </c>
      <c r="Q8" s="4">
        <v>44957</v>
      </c>
      <c r="R8" s="4">
        <v>44957</v>
      </c>
      <c r="S8" s="1"/>
    </row>
    <row r="9" spans="1:19">
      <c r="A9" s="1">
        <v>2022</v>
      </c>
      <c r="B9" s="4">
        <v>44835</v>
      </c>
      <c r="C9" s="4">
        <v>44926</v>
      </c>
      <c r="D9" s="5">
        <v>1000</v>
      </c>
      <c r="E9" s="5">
        <v>1100</v>
      </c>
      <c r="F9" s="7">
        <v>0</v>
      </c>
      <c r="G9" s="8" t="s">
        <v>57</v>
      </c>
      <c r="H9" s="1">
        <f t="shared" ref="H9:M9" si="1">+H10+H11</f>
        <v>0</v>
      </c>
      <c r="I9" s="1">
        <f t="shared" si="1"/>
        <v>955701.81</v>
      </c>
      <c r="J9" s="1">
        <f t="shared" si="1"/>
        <v>955701.81</v>
      </c>
      <c r="K9" s="1">
        <f t="shared" si="1"/>
        <v>915088.29</v>
      </c>
      <c r="L9" s="1">
        <f t="shared" si="1"/>
        <v>915088.29</v>
      </c>
      <c r="M9" s="1">
        <f t="shared" si="1"/>
        <v>915088.29</v>
      </c>
      <c r="N9" s="1" t="s">
        <v>54</v>
      </c>
      <c r="O9" s="9" t="s">
        <v>55</v>
      </c>
      <c r="P9" s="1" t="s">
        <v>56</v>
      </c>
      <c r="Q9" s="4">
        <v>44957</v>
      </c>
      <c r="R9" s="4">
        <v>44957</v>
      </c>
      <c r="S9" s="1"/>
    </row>
    <row r="10" spans="1:19">
      <c r="A10" s="1">
        <v>2022</v>
      </c>
      <c r="B10" s="4">
        <v>44835</v>
      </c>
      <c r="C10" s="4">
        <v>44926</v>
      </c>
      <c r="D10" s="5">
        <v>1000</v>
      </c>
      <c r="E10" s="5">
        <v>1100</v>
      </c>
      <c r="F10" s="10">
        <v>51113001</v>
      </c>
      <c r="G10" s="11" t="s">
        <v>58</v>
      </c>
      <c r="H10" s="1">
        <v>0</v>
      </c>
      <c r="I10" s="1">
        <v>5025.5200000000004</v>
      </c>
      <c r="J10" s="1">
        <v>5025.5200000000004</v>
      </c>
      <c r="K10" s="1">
        <v>0</v>
      </c>
      <c r="L10" s="1">
        <v>0</v>
      </c>
      <c r="M10" s="1">
        <v>0</v>
      </c>
      <c r="N10" s="1" t="s">
        <v>54</v>
      </c>
      <c r="O10" s="9" t="s">
        <v>55</v>
      </c>
      <c r="P10" s="1" t="s">
        <v>56</v>
      </c>
      <c r="Q10" s="4">
        <v>44957</v>
      </c>
      <c r="R10" s="4">
        <v>44957</v>
      </c>
      <c r="S10" s="1"/>
    </row>
    <row r="11" spans="1:19">
      <c r="A11" s="1">
        <v>2022</v>
      </c>
      <c r="B11" s="4">
        <v>44835</v>
      </c>
      <c r="C11" s="4">
        <v>44926</v>
      </c>
      <c r="D11" s="5">
        <v>1000</v>
      </c>
      <c r="E11" s="5">
        <v>1100</v>
      </c>
      <c r="F11" s="10">
        <v>51113002</v>
      </c>
      <c r="G11" s="11" t="s">
        <v>59</v>
      </c>
      <c r="H11" s="1">
        <v>0</v>
      </c>
      <c r="I11" s="1">
        <v>950676.29</v>
      </c>
      <c r="J11" s="1">
        <v>950676.29</v>
      </c>
      <c r="K11" s="1">
        <v>915088.29</v>
      </c>
      <c r="L11" s="1">
        <v>915088.29</v>
      </c>
      <c r="M11" s="1">
        <v>915088.29</v>
      </c>
      <c r="N11" s="1" t="s">
        <v>54</v>
      </c>
      <c r="O11" s="9" t="s">
        <v>55</v>
      </c>
      <c r="P11" s="1" t="s">
        <v>56</v>
      </c>
      <c r="Q11" s="4">
        <v>44957</v>
      </c>
      <c r="R11" s="4">
        <v>44957</v>
      </c>
      <c r="S11" s="1"/>
    </row>
    <row r="12" spans="1:19">
      <c r="A12" s="1">
        <v>2022</v>
      </c>
      <c r="B12" s="4">
        <v>44835</v>
      </c>
      <c r="C12" s="4">
        <v>44926</v>
      </c>
      <c r="D12" s="5">
        <v>1000</v>
      </c>
      <c r="E12" s="5">
        <v>1300</v>
      </c>
      <c r="F12" s="7">
        <v>0</v>
      </c>
      <c r="G12" s="8" t="s">
        <v>60</v>
      </c>
      <c r="H12" s="1">
        <f t="shared" ref="H12:M12" si="2">+H13+H14+H15+H16</f>
        <v>0</v>
      </c>
      <c r="I12" s="1">
        <f t="shared" si="2"/>
        <v>628977.18000000005</v>
      </c>
      <c r="J12" s="1">
        <f t="shared" si="2"/>
        <v>628977.18000000005</v>
      </c>
      <c r="K12" s="1">
        <f t="shared" si="2"/>
        <v>627594.96</v>
      </c>
      <c r="L12" s="1">
        <f t="shared" si="2"/>
        <v>627594.96</v>
      </c>
      <c r="M12" s="1">
        <f t="shared" si="2"/>
        <v>627594.96</v>
      </c>
      <c r="N12" s="1" t="s">
        <v>54</v>
      </c>
      <c r="O12" s="9" t="s">
        <v>55</v>
      </c>
      <c r="P12" s="1" t="s">
        <v>56</v>
      </c>
      <c r="Q12" s="4">
        <v>44957</v>
      </c>
      <c r="R12" s="4">
        <v>44957</v>
      </c>
      <c r="S12" s="1"/>
    </row>
    <row r="13" spans="1:19">
      <c r="A13" s="1">
        <v>2022</v>
      </c>
      <c r="B13" s="4">
        <v>44835</v>
      </c>
      <c r="C13" s="4">
        <v>44926</v>
      </c>
      <c r="D13" s="5">
        <v>1000</v>
      </c>
      <c r="E13" s="5">
        <v>1300</v>
      </c>
      <c r="F13" s="10">
        <v>51131001</v>
      </c>
      <c r="G13" s="11" t="s">
        <v>61</v>
      </c>
      <c r="H13" s="1">
        <v>0</v>
      </c>
      <c r="I13" s="1">
        <v>23064.03</v>
      </c>
      <c r="J13" s="1">
        <v>23064.03</v>
      </c>
      <c r="K13" s="1">
        <v>21681.81</v>
      </c>
      <c r="L13" s="1">
        <v>21681.81</v>
      </c>
      <c r="M13" s="1">
        <v>21681.81</v>
      </c>
      <c r="N13" s="1" t="s">
        <v>54</v>
      </c>
      <c r="O13" s="9" t="s">
        <v>55</v>
      </c>
      <c r="P13" s="1" t="s">
        <v>56</v>
      </c>
      <c r="Q13" s="4">
        <v>44957</v>
      </c>
      <c r="R13" s="4">
        <v>44957</v>
      </c>
    </row>
    <row r="14" spans="1:19">
      <c r="A14" s="1">
        <v>2022</v>
      </c>
      <c r="B14" s="4">
        <v>44835</v>
      </c>
      <c r="C14" s="4">
        <v>44926</v>
      </c>
      <c r="D14" s="5">
        <v>1000</v>
      </c>
      <c r="E14" s="5">
        <v>1300</v>
      </c>
      <c r="F14" s="10">
        <v>51132001</v>
      </c>
      <c r="G14" s="11" t="s">
        <v>62</v>
      </c>
      <c r="H14" s="1">
        <v>0</v>
      </c>
      <c r="I14" s="1">
        <v>6592.13</v>
      </c>
      <c r="J14" s="1">
        <v>6592.13</v>
      </c>
      <c r="K14" s="1">
        <v>6592.13</v>
      </c>
      <c r="L14" s="1">
        <v>6592.13</v>
      </c>
      <c r="M14" s="1">
        <v>6592.13</v>
      </c>
      <c r="N14" s="1" t="s">
        <v>54</v>
      </c>
      <c r="O14" s="9" t="s">
        <v>55</v>
      </c>
      <c r="P14" s="1" t="s">
        <v>56</v>
      </c>
      <c r="Q14" s="4">
        <v>44957</v>
      </c>
      <c r="R14" s="4">
        <v>44957</v>
      </c>
    </row>
    <row r="15" spans="1:19">
      <c r="A15" s="1">
        <v>2022</v>
      </c>
      <c r="B15" s="4">
        <v>44835</v>
      </c>
      <c r="C15" s="4">
        <v>44926</v>
      </c>
      <c r="D15" s="5">
        <v>1000</v>
      </c>
      <c r="E15" s="5">
        <v>1300</v>
      </c>
      <c r="F15" s="10">
        <v>51132002</v>
      </c>
      <c r="G15" s="11" t="s">
        <v>63</v>
      </c>
      <c r="H15" s="1">
        <v>0</v>
      </c>
      <c r="I15" s="1">
        <v>581547.02</v>
      </c>
      <c r="J15" s="1">
        <v>581547.02</v>
      </c>
      <c r="K15" s="1">
        <v>581547.02</v>
      </c>
      <c r="L15" s="1">
        <v>581547.02</v>
      </c>
      <c r="M15" s="1">
        <v>581547.02</v>
      </c>
      <c r="N15" s="1" t="s">
        <v>54</v>
      </c>
      <c r="O15" s="9" t="s">
        <v>55</v>
      </c>
      <c r="P15" s="1" t="s">
        <v>56</v>
      </c>
      <c r="Q15" s="4">
        <v>44957</v>
      </c>
      <c r="R15" s="4">
        <v>44957</v>
      </c>
    </row>
    <row r="16" spans="1:19">
      <c r="A16" s="1">
        <v>2022</v>
      </c>
      <c r="B16" s="4">
        <v>44835</v>
      </c>
      <c r="C16" s="4">
        <v>44926</v>
      </c>
      <c r="D16" s="5">
        <v>1000</v>
      </c>
      <c r="E16" s="5">
        <v>1300</v>
      </c>
      <c r="F16" s="10">
        <v>51134001</v>
      </c>
      <c r="G16" s="11" t="s">
        <v>64</v>
      </c>
      <c r="H16" s="1">
        <v>0</v>
      </c>
      <c r="I16" s="1">
        <v>17774</v>
      </c>
      <c r="J16" s="1">
        <v>17774</v>
      </c>
      <c r="K16" s="1">
        <v>17774</v>
      </c>
      <c r="L16" s="1">
        <v>17774</v>
      </c>
      <c r="M16" s="1">
        <v>17774</v>
      </c>
      <c r="N16" s="1" t="s">
        <v>54</v>
      </c>
      <c r="O16" s="9" t="s">
        <v>55</v>
      </c>
      <c r="P16" s="1" t="s">
        <v>56</v>
      </c>
      <c r="Q16" s="4">
        <v>44957</v>
      </c>
      <c r="R16" s="4">
        <v>44957</v>
      </c>
    </row>
    <row r="17" spans="1:26">
      <c r="A17" s="1">
        <v>2022</v>
      </c>
      <c r="B17" s="4">
        <v>44835</v>
      </c>
      <c r="C17" s="4">
        <v>44926</v>
      </c>
      <c r="D17" s="5">
        <v>1000</v>
      </c>
      <c r="E17" s="5">
        <v>1400</v>
      </c>
      <c r="F17" s="7">
        <v>0</v>
      </c>
      <c r="G17" s="12" t="s">
        <v>65</v>
      </c>
      <c r="H17" s="1">
        <f t="shared" ref="H17:M17" si="3">+H18+H19</f>
        <v>0</v>
      </c>
      <c r="I17" s="1">
        <f t="shared" si="3"/>
        <v>206467.62</v>
      </c>
      <c r="J17" s="1">
        <f t="shared" si="3"/>
        <v>206467.62</v>
      </c>
      <c r="K17" s="1">
        <f t="shared" si="3"/>
        <v>198637.75</v>
      </c>
      <c r="L17" s="1">
        <f t="shared" si="3"/>
        <v>198637.75</v>
      </c>
      <c r="M17" s="1">
        <f t="shared" si="3"/>
        <v>198637.75</v>
      </c>
      <c r="N17" s="1" t="s">
        <v>54</v>
      </c>
      <c r="O17" s="9" t="s">
        <v>55</v>
      </c>
      <c r="P17" s="1" t="s">
        <v>56</v>
      </c>
      <c r="Q17" s="4">
        <v>44957</v>
      </c>
      <c r="R17" s="4">
        <v>44957</v>
      </c>
    </row>
    <row r="18" spans="1:26" ht="15.75" customHeight="1">
      <c r="A18" s="1">
        <v>2022</v>
      </c>
      <c r="B18" s="4">
        <v>44835</v>
      </c>
      <c r="C18" s="4">
        <v>44926</v>
      </c>
      <c r="D18" s="5">
        <v>1000</v>
      </c>
      <c r="E18" s="5">
        <v>1400</v>
      </c>
      <c r="F18" s="10">
        <v>51141001</v>
      </c>
      <c r="G18" s="13" t="s">
        <v>66</v>
      </c>
      <c r="H18" s="1">
        <v>0</v>
      </c>
      <c r="I18" s="1">
        <v>157436.68</v>
      </c>
      <c r="J18" s="1">
        <v>157436.68</v>
      </c>
      <c r="K18" s="1">
        <v>151386.25</v>
      </c>
      <c r="L18" s="1">
        <v>151386.25</v>
      </c>
      <c r="M18" s="1">
        <v>151386.25</v>
      </c>
      <c r="N18" s="1" t="s">
        <v>54</v>
      </c>
      <c r="O18" s="9" t="s">
        <v>55</v>
      </c>
      <c r="P18" s="1" t="s">
        <v>56</v>
      </c>
      <c r="Q18" s="4">
        <v>44957</v>
      </c>
      <c r="R18" s="4">
        <v>44957</v>
      </c>
    </row>
    <row r="19" spans="1:26" ht="15.75" customHeight="1">
      <c r="A19" s="1">
        <v>2022</v>
      </c>
      <c r="B19" s="4">
        <v>44835</v>
      </c>
      <c r="C19" s="4">
        <v>44926</v>
      </c>
      <c r="D19" s="5">
        <v>1000</v>
      </c>
      <c r="E19" s="5">
        <v>1400</v>
      </c>
      <c r="F19" s="10">
        <v>51142001</v>
      </c>
      <c r="G19" s="13" t="s">
        <v>67</v>
      </c>
      <c r="H19" s="1">
        <v>0</v>
      </c>
      <c r="I19" s="1">
        <v>49030.94</v>
      </c>
      <c r="J19" s="1">
        <v>49030.94</v>
      </c>
      <c r="K19" s="1">
        <v>47251.5</v>
      </c>
      <c r="L19" s="1">
        <v>47251.5</v>
      </c>
      <c r="M19" s="1">
        <v>47251.5</v>
      </c>
      <c r="N19" s="1" t="s">
        <v>54</v>
      </c>
      <c r="O19" s="9" t="s">
        <v>55</v>
      </c>
      <c r="P19" s="1" t="s">
        <v>56</v>
      </c>
      <c r="Q19" s="4">
        <v>44957</v>
      </c>
      <c r="R19" s="4">
        <v>44957</v>
      </c>
    </row>
    <row r="20" spans="1:26" ht="15.75" customHeight="1">
      <c r="A20" s="1">
        <v>2022</v>
      </c>
      <c r="B20" s="4">
        <v>44835</v>
      </c>
      <c r="C20" s="4">
        <v>44926</v>
      </c>
      <c r="D20" s="5">
        <v>1000</v>
      </c>
      <c r="E20" s="5">
        <v>1500</v>
      </c>
      <c r="F20" s="14">
        <v>0</v>
      </c>
      <c r="G20" s="12" t="s">
        <v>68</v>
      </c>
      <c r="H20" s="1">
        <f t="shared" ref="H20:M20" si="4">+H21+H22</f>
        <v>0</v>
      </c>
      <c r="I20" s="1">
        <f t="shared" si="4"/>
        <v>3266969.2199999997</v>
      </c>
      <c r="J20" s="1">
        <f t="shared" si="4"/>
        <v>3266969.2199999997</v>
      </c>
      <c r="K20" s="1">
        <f t="shared" si="4"/>
        <v>3108539.56</v>
      </c>
      <c r="L20" s="1">
        <f t="shared" si="4"/>
        <v>3108539.56</v>
      </c>
      <c r="M20" s="1">
        <f t="shared" si="4"/>
        <v>3108539.56</v>
      </c>
      <c r="N20" s="1" t="s">
        <v>54</v>
      </c>
      <c r="O20" s="9" t="s">
        <v>55</v>
      </c>
      <c r="P20" s="1" t="s">
        <v>56</v>
      </c>
      <c r="Q20" s="4">
        <v>44957</v>
      </c>
      <c r="R20" s="4">
        <v>44957</v>
      </c>
      <c r="S20" s="1"/>
      <c r="T20" s="1"/>
      <c r="U20" s="1"/>
      <c r="V20" s="1"/>
      <c r="W20" s="1"/>
      <c r="X20" s="1"/>
      <c r="Y20" s="1"/>
      <c r="Z20" s="1"/>
    </row>
    <row r="21" spans="1:26" ht="15.75" customHeight="1">
      <c r="A21" s="1">
        <v>2022</v>
      </c>
      <c r="B21" s="4">
        <v>44835</v>
      </c>
      <c r="C21" s="4">
        <v>44926</v>
      </c>
      <c r="D21" s="5">
        <v>1000</v>
      </c>
      <c r="E21" s="5">
        <v>1500</v>
      </c>
      <c r="F21" s="10">
        <v>51154001</v>
      </c>
      <c r="G21" s="13" t="s">
        <v>69</v>
      </c>
      <c r="H21" s="1">
        <v>0</v>
      </c>
      <c r="I21" s="1">
        <v>3238647.9</v>
      </c>
      <c r="J21" s="1">
        <v>3238647.9</v>
      </c>
      <c r="K21" s="1">
        <v>3080218.24</v>
      </c>
      <c r="L21" s="1">
        <v>3080218.24</v>
      </c>
      <c r="M21" s="1">
        <v>3080218.24</v>
      </c>
      <c r="N21" s="1" t="s">
        <v>54</v>
      </c>
      <c r="O21" s="9" t="s">
        <v>55</v>
      </c>
      <c r="P21" s="1" t="s">
        <v>56</v>
      </c>
      <c r="Q21" s="4">
        <v>44957</v>
      </c>
      <c r="R21" s="4">
        <v>44957</v>
      </c>
      <c r="S21" s="1"/>
      <c r="T21" s="1"/>
      <c r="U21" s="1"/>
      <c r="V21" s="1"/>
      <c r="W21" s="1"/>
      <c r="X21" s="1"/>
      <c r="Y21" s="1"/>
      <c r="Z21" s="1"/>
    </row>
    <row r="22" spans="1:26" ht="15.75" customHeight="1">
      <c r="A22" s="1">
        <v>2022</v>
      </c>
      <c r="B22" s="4">
        <v>44835</v>
      </c>
      <c r="C22" s="4">
        <v>44926</v>
      </c>
      <c r="D22" s="5">
        <v>1000</v>
      </c>
      <c r="E22" s="5">
        <v>1500</v>
      </c>
      <c r="F22" s="15">
        <v>51159003</v>
      </c>
      <c r="G22" s="13" t="s">
        <v>70</v>
      </c>
      <c r="H22" s="1">
        <v>0</v>
      </c>
      <c r="I22" s="1">
        <v>28321.32</v>
      </c>
      <c r="J22" s="1">
        <v>28321.32</v>
      </c>
      <c r="K22" s="1">
        <v>28321.32</v>
      </c>
      <c r="L22" s="1">
        <v>28321.32</v>
      </c>
      <c r="M22" s="1">
        <v>28321.32</v>
      </c>
      <c r="N22" s="1" t="s">
        <v>54</v>
      </c>
      <c r="O22" s="9" t="s">
        <v>55</v>
      </c>
      <c r="P22" s="1" t="s">
        <v>56</v>
      </c>
      <c r="Q22" s="4">
        <v>44957</v>
      </c>
      <c r="R22" s="4">
        <v>44957</v>
      </c>
      <c r="S22" s="1"/>
      <c r="T22" s="1"/>
      <c r="U22" s="1"/>
      <c r="V22" s="1"/>
      <c r="W22" s="1"/>
      <c r="X22" s="1"/>
      <c r="Y22" s="1"/>
      <c r="Z22" s="1"/>
    </row>
    <row r="23" spans="1:26" ht="15.75" customHeight="1">
      <c r="A23" s="1">
        <v>2022</v>
      </c>
      <c r="B23" s="4">
        <v>44835</v>
      </c>
      <c r="C23" s="4">
        <v>44926</v>
      </c>
      <c r="D23" s="8">
        <v>1000</v>
      </c>
      <c r="E23" s="8">
        <v>1600</v>
      </c>
      <c r="F23" s="16">
        <v>0</v>
      </c>
      <c r="G23" s="8" t="s">
        <v>71</v>
      </c>
      <c r="H23" s="1">
        <f t="shared" ref="H23:M23" si="5">+H24</f>
        <v>18728136</v>
      </c>
      <c r="I23" s="1">
        <f t="shared" si="5"/>
        <v>-18728136</v>
      </c>
      <c r="J23" s="1">
        <f t="shared" si="5"/>
        <v>0</v>
      </c>
      <c r="K23" s="1">
        <f t="shared" si="5"/>
        <v>0</v>
      </c>
      <c r="L23" s="1">
        <f t="shared" si="5"/>
        <v>0</v>
      </c>
      <c r="M23" s="1">
        <f t="shared" si="5"/>
        <v>0</v>
      </c>
      <c r="N23" s="1" t="s">
        <v>54</v>
      </c>
      <c r="O23" s="9" t="s">
        <v>55</v>
      </c>
      <c r="P23" s="1" t="s">
        <v>56</v>
      </c>
      <c r="Q23" s="4">
        <v>44957</v>
      </c>
      <c r="R23" s="4">
        <v>44957</v>
      </c>
    </row>
    <row r="24" spans="1:26" ht="15.75" customHeight="1">
      <c r="A24" s="1">
        <v>2022</v>
      </c>
      <c r="B24" s="4">
        <v>44835</v>
      </c>
      <c r="C24" s="4">
        <v>44926</v>
      </c>
      <c r="D24" s="8">
        <v>1000</v>
      </c>
      <c r="E24" s="8">
        <v>1600</v>
      </c>
      <c r="F24" s="11">
        <v>51161002</v>
      </c>
      <c r="G24" s="11" t="s">
        <v>72</v>
      </c>
      <c r="H24" s="1">
        <v>18728136</v>
      </c>
      <c r="I24" s="1">
        <v>-18728136</v>
      </c>
      <c r="J24" s="1">
        <v>0</v>
      </c>
      <c r="K24" s="1">
        <v>0</v>
      </c>
      <c r="L24" s="1">
        <v>0</v>
      </c>
      <c r="M24" s="1">
        <v>0</v>
      </c>
      <c r="N24" s="1" t="s">
        <v>54</v>
      </c>
      <c r="O24" s="9" t="s">
        <v>55</v>
      </c>
      <c r="P24" s="1" t="s">
        <v>56</v>
      </c>
      <c r="Q24" s="4">
        <v>44957</v>
      </c>
      <c r="R24" s="4">
        <v>44957</v>
      </c>
    </row>
    <row r="25" spans="1:26" ht="15.75" customHeight="1">
      <c r="A25" s="1">
        <v>2022</v>
      </c>
      <c r="B25" s="4">
        <v>44835</v>
      </c>
      <c r="C25" s="4">
        <v>44926</v>
      </c>
      <c r="D25" s="8">
        <v>2000</v>
      </c>
      <c r="E25" s="17">
        <v>0</v>
      </c>
      <c r="F25" s="16">
        <v>0</v>
      </c>
      <c r="G25" s="8" t="s">
        <v>73</v>
      </c>
      <c r="H25" s="1">
        <f t="shared" ref="H25:M25" si="6">+H26+H31+H33+H35+H38</f>
        <v>1147800</v>
      </c>
      <c r="I25" s="1">
        <f t="shared" si="6"/>
        <v>-264835.8899999999</v>
      </c>
      <c r="J25" s="1">
        <f t="shared" si="6"/>
        <v>882964.11</v>
      </c>
      <c r="K25" s="1">
        <f t="shared" si="6"/>
        <v>823165.47</v>
      </c>
      <c r="L25" s="1">
        <f t="shared" si="6"/>
        <v>823165.47</v>
      </c>
      <c r="M25" s="1">
        <f t="shared" si="6"/>
        <v>823165.47</v>
      </c>
      <c r="N25" s="1" t="s">
        <v>74</v>
      </c>
      <c r="O25" s="9" t="s">
        <v>55</v>
      </c>
      <c r="P25" s="1" t="s">
        <v>56</v>
      </c>
      <c r="Q25" s="4">
        <v>44957</v>
      </c>
      <c r="R25" s="4">
        <v>44957</v>
      </c>
    </row>
    <row r="26" spans="1:26" ht="15.75" customHeight="1">
      <c r="A26" s="1">
        <v>2022</v>
      </c>
      <c r="B26" s="4">
        <v>44835</v>
      </c>
      <c r="C26" s="4">
        <v>44926</v>
      </c>
      <c r="D26" s="8">
        <v>2000</v>
      </c>
      <c r="E26" s="8">
        <v>2100</v>
      </c>
      <c r="F26" s="16">
        <v>0</v>
      </c>
      <c r="G26" s="11" t="s">
        <v>75</v>
      </c>
      <c r="H26" s="1">
        <f t="shared" ref="H26:M26" si="7">+H27+H28+H29+H30</f>
        <v>216000</v>
      </c>
      <c r="I26" s="1">
        <f t="shared" si="7"/>
        <v>597265.67000000004</v>
      </c>
      <c r="J26" s="1">
        <f t="shared" si="7"/>
        <v>813265.67</v>
      </c>
      <c r="K26" s="1">
        <f t="shared" si="7"/>
        <v>766087.11</v>
      </c>
      <c r="L26" s="1">
        <f t="shared" si="7"/>
        <v>766087.11</v>
      </c>
      <c r="M26" s="1">
        <f t="shared" si="7"/>
        <v>766087.11</v>
      </c>
      <c r="N26" s="1" t="s">
        <v>74</v>
      </c>
      <c r="O26" s="9" t="s">
        <v>55</v>
      </c>
      <c r="P26" s="1" t="s">
        <v>56</v>
      </c>
      <c r="Q26" s="4">
        <v>44957</v>
      </c>
      <c r="R26" s="4">
        <v>44957</v>
      </c>
    </row>
    <row r="27" spans="1:26" ht="15.75" customHeight="1">
      <c r="A27" s="1">
        <v>2022</v>
      </c>
      <c r="B27" s="4">
        <v>44835</v>
      </c>
      <c r="C27" s="4">
        <v>44926</v>
      </c>
      <c r="D27" s="8">
        <v>2000</v>
      </c>
      <c r="E27" s="8">
        <v>2100</v>
      </c>
      <c r="F27" s="11">
        <v>51211001</v>
      </c>
      <c r="G27" s="11" t="s">
        <v>76</v>
      </c>
      <c r="H27" s="1">
        <v>108000</v>
      </c>
      <c r="I27" s="1">
        <v>309440.90999999997</v>
      </c>
      <c r="J27" s="1">
        <v>417440.91</v>
      </c>
      <c r="K27" s="1">
        <v>380208.84</v>
      </c>
      <c r="L27" s="1">
        <v>380208.84</v>
      </c>
      <c r="M27" s="1">
        <v>380208.84</v>
      </c>
      <c r="N27" s="1" t="s">
        <v>74</v>
      </c>
      <c r="O27" s="9" t="s">
        <v>55</v>
      </c>
      <c r="P27" s="1" t="s">
        <v>56</v>
      </c>
      <c r="Q27" s="4">
        <v>44957</v>
      </c>
      <c r="R27" s="4">
        <v>44957</v>
      </c>
    </row>
    <row r="28" spans="1:26" ht="15.75" customHeight="1">
      <c r="A28" s="1">
        <v>2022</v>
      </c>
      <c r="B28" s="4">
        <v>44835</v>
      </c>
      <c r="C28" s="4">
        <v>44926</v>
      </c>
      <c r="D28" s="8">
        <v>2000</v>
      </c>
      <c r="E28" s="8">
        <v>2100</v>
      </c>
      <c r="F28" s="11">
        <v>51212001</v>
      </c>
      <c r="G28" s="11" t="s">
        <v>77</v>
      </c>
      <c r="H28" s="1">
        <v>72000</v>
      </c>
      <c r="I28" s="1">
        <v>98386.6</v>
      </c>
      <c r="J28" s="1">
        <v>170386.6</v>
      </c>
      <c r="K28" s="1">
        <v>164447.4</v>
      </c>
      <c r="L28" s="1">
        <v>164447.4</v>
      </c>
      <c r="M28" s="1">
        <v>164447.4</v>
      </c>
      <c r="N28" s="1" t="s">
        <v>74</v>
      </c>
      <c r="O28" s="9" t="s">
        <v>55</v>
      </c>
      <c r="P28" s="1" t="s">
        <v>56</v>
      </c>
      <c r="Q28" s="4">
        <v>44957</v>
      </c>
      <c r="R28" s="4">
        <v>44957</v>
      </c>
    </row>
    <row r="29" spans="1:26" ht="15.75" customHeight="1">
      <c r="A29" s="1">
        <v>2022</v>
      </c>
      <c r="B29" s="4">
        <v>44835</v>
      </c>
      <c r="C29" s="4">
        <v>44926</v>
      </c>
      <c r="D29" s="8">
        <v>2000</v>
      </c>
      <c r="E29" s="8">
        <v>2100</v>
      </c>
      <c r="F29" s="11">
        <v>51214001</v>
      </c>
      <c r="G29" s="11" t="s">
        <v>78</v>
      </c>
      <c r="H29" s="1">
        <v>0</v>
      </c>
      <c r="I29" s="1">
        <v>14140.4</v>
      </c>
      <c r="J29" s="1">
        <v>14140.4</v>
      </c>
      <c r="K29" s="1">
        <v>14140.4</v>
      </c>
      <c r="L29" s="1">
        <v>14140.4</v>
      </c>
      <c r="M29" s="1">
        <v>14140.4</v>
      </c>
      <c r="N29" s="1" t="s">
        <v>74</v>
      </c>
      <c r="O29" s="9" t="s">
        <v>55</v>
      </c>
      <c r="P29" s="1" t="s">
        <v>56</v>
      </c>
      <c r="Q29" s="4">
        <v>44957</v>
      </c>
      <c r="R29" s="4">
        <v>44957</v>
      </c>
    </row>
    <row r="30" spans="1:26" ht="15.75" customHeight="1">
      <c r="A30" s="1">
        <v>2022</v>
      </c>
      <c r="B30" s="4">
        <v>44835</v>
      </c>
      <c r="C30" s="4">
        <v>44926</v>
      </c>
      <c r="D30" s="8">
        <v>2000</v>
      </c>
      <c r="E30" s="8">
        <v>2100</v>
      </c>
      <c r="F30" s="11">
        <v>51216001</v>
      </c>
      <c r="G30" s="11" t="s">
        <v>79</v>
      </c>
      <c r="H30" s="1">
        <v>36000</v>
      </c>
      <c r="I30" s="1">
        <v>175297.76</v>
      </c>
      <c r="J30" s="1">
        <v>211297.76</v>
      </c>
      <c r="K30" s="1">
        <v>207290.47</v>
      </c>
      <c r="L30" s="1">
        <v>207290.47</v>
      </c>
      <c r="M30" s="1">
        <v>207290.47</v>
      </c>
      <c r="N30" s="1" t="s">
        <v>74</v>
      </c>
      <c r="O30" s="9" t="s">
        <v>55</v>
      </c>
      <c r="P30" s="1" t="s">
        <v>56</v>
      </c>
      <c r="Q30" s="4">
        <v>44957</v>
      </c>
      <c r="R30" s="4">
        <v>44957</v>
      </c>
      <c r="S30" s="1"/>
      <c r="T30" s="1"/>
      <c r="U30" s="1"/>
      <c r="V30" s="1"/>
      <c r="W30" s="1"/>
      <c r="X30" s="1"/>
      <c r="Y30" s="1"/>
      <c r="Z30" s="1"/>
    </row>
    <row r="31" spans="1:26" ht="15.75" customHeight="1">
      <c r="A31" s="1">
        <v>2022</v>
      </c>
      <c r="B31" s="4">
        <v>44835</v>
      </c>
      <c r="C31" s="4">
        <v>44926</v>
      </c>
      <c r="D31" s="8">
        <v>2000</v>
      </c>
      <c r="E31" s="8">
        <v>2200</v>
      </c>
      <c r="F31" s="16">
        <v>0</v>
      </c>
      <c r="G31" s="8" t="s">
        <v>80</v>
      </c>
      <c r="H31" s="1">
        <f t="shared" ref="H31:M31" si="8">+H32</f>
        <v>211800</v>
      </c>
      <c r="I31" s="1">
        <f t="shared" si="8"/>
        <v>-178876.98</v>
      </c>
      <c r="J31" s="1">
        <f t="shared" si="8"/>
        <v>32923.01999999999</v>
      </c>
      <c r="K31" s="1">
        <f t="shared" si="8"/>
        <v>22153</v>
      </c>
      <c r="L31" s="1">
        <f t="shared" si="8"/>
        <v>22153</v>
      </c>
      <c r="M31" s="1">
        <f t="shared" si="8"/>
        <v>22153</v>
      </c>
      <c r="N31" s="1" t="s">
        <v>74</v>
      </c>
      <c r="O31" s="9" t="s">
        <v>55</v>
      </c>
      <c r="P31" s="1" t="s">
        <v>56</v>
      </c>
      <c r="Q31" s="4">
        <v>44957</v>
      </c>
      <c r="R31" s="4">
        <v>44957</v>
      </c>
    </row>
    <row r="32" spans="1:26" ht="15.75" customHeight="1">
      <c r="A32" s="1">
        <v>2022</v>
      </c>
      <c r="B32" s="4">
        <v>44835</v>
      </c>
      <c r="C32" s="4">
        <v>44926</v>
      </c>
      <c r="D32" s="8">
        <v>2000</v>
      </c>
      <c r="E32" s="8">
        <v>2200</v>
      </c>
      <c r="F32" s="11">
        <v>51221001</v>
      </c>
      <c r="G32" s="11" t="s">
        <v>81</v>
      </c>
      <c r="H32" s="1">
        <v>211800</v>
      </c>
      <c r="I32" s="1">
        <v>-178876.98</v>
      </c>
      <c r="J32" s="1">
        <v>32923.01999999999</v>
      </c>
      <c r="K32" s="1">
        <v>22153</v>
      </c>
      <c r="L32" s="1">
        <v>22153</v>
      </c>
      <c r="M32" s="1">
        <v>22153</v>
      </c>
      <c r="N32" s="1" t="s">
        <v>74</v>
      </c>
      <c r="O32" s="9" t="s">
        <v>55</v>
      </c>
      <c r="P32" s="1" t="s">
        <v>56</v>
      </c>
      <c r="Q32" s="4">
        <v>44957</v>
      </c>
      <c r="R32" s="4">
        <v>44957</v>
      </c>
    </row>
    <row r="33" spans="1:18" ht="15.75" customHeight="1">
      <c r="A33" s="1">
        <v>2022</v>
      </c>
      <c r="B33" s="4">
        <v>44835</v>
      </c>
      <c r="C33" s="4">
        <v>44926</v>
      </c>
      <c r="D33" s="8">
        <v>2000</v>
      </c>
      <c r="E33" s="18">
        <v>2300</v>
      </c>
      <c r="F33" s="7">
        <v>0</v>
      </c>
      <c r="G33" s="8" t="s">
        <v>82</v>
      </c>
      <c r="H33" s="1">
        <f t="shared" ref="H33:M33" si="9">+H34</f>
        <v>0</v>
      </c>
      <c r="I33" s="1">
        <f t="shared" si="9"/>
        <v>7690.71</v>
      </c>
      <c r="J33" s="1">
        <f t="shared" si="9"/>
        <v>7690.71</v>
      </c>
      <c r="K33" s="1">
        <f t="shared" si="9"/>
        <v>5840.65</v>
      </c>
      <c r="L33" s="1">
        <f t="shared" si="9"/>
        <v>5840.65</v>
      </c>
      <c r="M33" s="1">
        <f t="shared" si="9"/>
        <v>5840.65</v>
      </c>
      <c r="N33" s="1" t="s">
        <v>74</v>
      </c>
      <c r="O33" s="9" t="s">
        <v>55</v>
      </c>
      <c r="P33" s="1" t="s">
        <v>56</v>
      </c>
      <c r="Q33" s="4">
        <v>44957</v>
      </c>
      <c r="R33" s="4">
        <v>44957</v>
      </c>
    </row>
    <row r="34" spans="1:18" ht="15.75" customHeight="1">
      <c r="A34" s="1">
        <v>2022</v>
      </c>
      <c r="B34" s="4">
        <v>44835</v>
      </c>
      <c r="C34" s="4">
        <v>44926</v>
      </c>
      <c r="D34" s="8">
        <v>2000</v>
      </c>
      <c r="E34" s="18">
        <v>2300</v>
      </c>
      <c r="F34" s="10">
        <v>51244001</v>
      </c>
      <c r="G34" s="1" t="s">
        <v>83</v>
      </c>
      <c r="H34" s="1">
        <v>0</v>
      </c>
      <c r="I34" s="1">
        <v>7690.71</v>
      </c>
      <c r="J34" s="1">
        <v>7690.71</v>
      </c>
      <c r="K34" s="1">
        <v>5840.65</v>
      </c>
      <c r="L34" s="1">
        <v>5840.65</v>
      </c>
      <c r="M34" s="1">
        <v>5840.65</v>
      </c>
      <c r="N34" s="1" t="s">
        <v>74</v>
      </c>
      <c r="O34" s="9" t="s">
        <v>55</v>
      </c>
      <c r="P34" s="1" t="s">
        <v>56</v>
      </c>
      <c r="Q34" s="4">
        <v>44957</v>
      </c>
      <c r="R34" s="4">
        <v>44957</v>
      </c>
    </row>
    <row r="35" spans="1:18" ht="15.75" customHeight="1">
      <c r="A35" s="1">
        <v>2022</v>
      </c>
      <c r="B35" s="4">
        <v>44835</v>
      </c>
      <c r="C35" s="4">
        <v>44926</v>
      </c>
      <c r="D35" s="8">
        <v>2000</v>
      </c>
      <c r="E35" s="18">
        <v>2600</v>
      </c>
      <c r="F35" s="14">
        <v>0</v>
      </c>
      <c r="G35" s="12" t="s">
        <v>84</v>
      </c>
      <c r="H35" s="1">
        <f t="shared" ref="H35:M35" si="10">+H36+H37</f>
        <v>720000</v>
      </c>
      <c r="I35" s="1">
        <f t="shared" si="10"/>
        <v>-702777.49</v>
      </c>
      <c r="J35" s="1">
        <f t="shared" si="10"/>
        <v>17222.510000000009</v>
      </c>
      <c r="K35" s="1">
        <f t="shared" si="10"/>
        <v>17222.510000000009</v>
      </c>
      <c r="L35" s="1">
        <f t="shared" si="10"/>
        <v>17222.510000000009</v>
      </c>
      <c r="M35" s="1">
        <f t="shared" si="10"/>
        <v>17222.509999999998</v>
      </c>
      <c r="N35" s="1" t="s">
        <v>74</v>
      </c>
      <c r="O35" s="9" t="s">
        <v>55</v>
      </c>
      <c r="P35" s="1" t="s">
        <v>56</v>
      </c>
      <c r="Q35" s="4">
        <v>44957</v>
      </c>
      <c r="R35" s="4">
        <v>44957</v>
      </c>
    </row>
    <row r="36" spans="1:18" ht="15.75" customHeight="1">
      <c r="A36" s="1">
        <v>2022</v>
      </c>
      <c r="B36" s="4">
        <v>44835</v>
      </c>
      <c r="C36" s="4">
        <v>44926</v>
      </c>
      <c r="D36" s="8">
        <v>2000</v>
      </c>
      <c r="E36" s="18">
        <v>2600</v>
      </c>
      <c r="F36" s="10">
        <v>51261001</v>
      </c>
      <c r="G36" s="11" t="s">
        <v>85</v>
      </c>
      <c r="H36" s="1">
        <v>600000</v>
      </c>
      <c r="I36" s="1">
        <v>-582777.49</v>
      </c>
      <c r="J36" s="1">
        <v>17222.510000000009</v>
      </c>
      <c r="K36" s="1">
        <v>17222.510000000009</v>
      </c>
      <c r="L36" s="1">
        <v>17222.510000000009</v>
      </c>
      <c r="M36" s="1">
        <v>17222.509999999998</v>
      </c>
      <c r="N36" s="1" t="s">
        <v>74</v>
      </c>
      <c r="O36" s="9" t="s">
        <v>55</v>
      </c>
      <c r="P36" s="1" t="s">
        <v>56</v>
      </c>
      <c r="Q36" s="4">
        <v>44957</v>
      </c>
      <c r="R36" s="4">
        <v>44957</v>
      </c>
    </row>
    <row r="37" spans="1:18" ht="15.75" customHeight="1">
      <c r="A37" s="1">
        <v>2022</v>
      </c>
      <c r="B37" s="4">
        <v>44835</v>
      </c>
      <c r="C37" s="4">
        <v>44926</v>
      </c>
      <c r="D37" s="8">
        <v>2000</v>
      </c>
      <c r="E37" s="18">
        <v>2600</v>
      </c>
      <c r="F37" s="10">
        <v>51261002</v>
      </c>
      <c r="G37" s="11" t="s">
        <v>86</v>
      </c>
      <c r="H37" s="1">
        <v>120000</v>
      </c>
      <c r="I37" s="1">
        <v>-120000</v>
      </c>
      <c r="J37" s="1">
        <v>0</v>
      </c>
      <c r="K37" s="1">
        <v>0</v>
      </c>
      <c r="L37" s="1">
        <v>0</v>
      </c>
      <c r="M37" s="1">
        <v>0</v>
      </c>
      <c r="N37" s="1" t="s">
        <v>74</v>
      </c>
      <c r="O37" s="9" t="s">
        <v>55</v>
      </c>
      <c r="P37" s="1" t="s">
        <v>56</v>
      </c>
      <c r="Q37" s="4">
        <v>44957</v>
      </c>
      <c r="R37" s="4">
        <v>44957</v>
      </c>
    </row>
    <row r="38" spans="1:18" ht="15.75" customHeight="1">
      <c r="A38" s="1">
        <v>2022</v>
      </c>
      <c r="B38" s="4">
        <v>44835</v>
      </c>
      <c r="C38" s="4">
        <v>44926</v>
      </c>
      <c r="D38" s="8">
        <v>2000</v>
      </c>
      <c r="E38" s="18">
        <v>2900</v>
      </c>
      <c r="F38" s="7">
        <v>0</v>
      </c>
      <c r="G38" s="8" t="s">
        <v>87</v>
      </c>
      <c r="H38" s="1">
        <f t="shared" ref="H38:M38" si="11">+H39</f>
        <v>0</v>
      </c>
      <c r="I38" s="1">
        <f t="shared" si="11"/>
        <v>11862.2</v>
      </c>
      <c r="J38" s="1">
        <f t="shared" si="11"/>
        <v>11862.2</v>
      </c>
      <c r="K38" s="1">
        <f t="shared" si="11"/>
        <v>11862.2</v>
      </c>
      <c r="L38" s="1">
        <f t="shared" si="11"/>
        <v>11862.2</v>
      </c>
      <c r="M38" s="1">
        <f t="shared" si="11"/>
        <v>11862.2</v>
      </c>
      <c r="N38" s="1" t="s">
        <v>74</v>
      </c>
      <c r="O38" s="9" t="s">
        <v>55</v>
      </c>
      <c r="P38" s="1" t="s">
        <v>56</v>
      </c>
      <c r="Q38" s="4">
        <v>44957</v>
      </c>
      <c r="R38" s="4">
        <v>44957</v>
      </c>
    </row>
    <row r="39" spans="1:18" ht="15.75" customHeight="1">
      <c r="A39" s="1">
        <v>2022</v>
      </c>
      <c r="B39" s="4">
        <v>44835</v>
      </c>
      <c r="C39" s="4">
        <v>44926</v>
      </c>
      <c r="D39" s="8">
        <v>2000</v>
      </c>
      <c r="E39" s="18">
        <v>2900</v>
      </c>
      <c r="F39" s="10">
        <v>51294002</v>
      </c>
      <c r="G39" s="11" t="s">
        <v>88</v>
      </c>
      <c r="H39" s="1">
        <v>0</v>
      </c>
      <c r="I39" s="1">
        <v>11862.2</v>
      </c>
      <c r="J39" s="1">
        <f>+H39+I39</f>
        <v>11862.2</v>
      </c>
      <c r="K39" s="1">
        <f t="shared" ref="K39:L39" si="12">J39</f>
        <v>11862.2</v>
      </c>
      <c r="L39" s="1">
        <f t="shared" si="12"/>
        <v>11862.2</v>
      </c>
      <c r="M39" s="1">
        <v>11862.2</v>
      </c>
      <c r="N39" s="1" t="s">
        <v>74</v>
      </c>
      <c r="O39" s="9" t="s">
        <v>55</v>
      </c>
      <c r="P39" s="1" t="s">
        <v>56</v>
      </c>
      <c r="Q39" s="4">
        <v>44957</v>
      </c>
      <c r="R39" s="4">
        <v>44957</v>
      </c>
    </row>
    <row r="40" spans="1:18" ht="15.75" customHeight="1">
      <c r="A40" s="1">
        <v>2022</v>
      </c>
      <c r="B40" s="4">
        <v>44835</v>
      </c>
      <c r="C40" s="4">
        <v>44926</v>
      </c>
      <c r="D40" s="18">
        <v>3000</v>
      </c>
      <c r="E40" s="19">
        <v>0</v>
      </c>
      <c r="F40" s="19">
        <v>0</v>
      </c>
      <c r="G40" s="12" t="s">
        <v>89</v>
      </c>
      <c r="H40" s="1">
        <f t="shared" ref="H40:M40" si="13">+H41+H47+H51+H55+H59+H62</f>
        <v>9864400</v>
      </c>
      <c r="I40" s="1">
        <f t="shared" si="13"/>
        <v>-8140075.1699999999</v>
      </c>
      <c r="J40" s="1">
        <f t="shared" si="13"/>
        <v>1724324.83</v>
      </c>
      <c r="K40" s="1">
        <f t="shared" si="13"/>
        <v>1272621.92</v>
      </c>
      <c r="L40" s="1">
        <f t="shared" si="13"/>
        <v>1272621.92</v>
      </c>
      <c r="M40" s="1">
        <f t="shared" si="13"/>
        <v>1272621.92</v>
      </c>
      <c r="N40" s="1" t="s">
        <v>74</v>
      </c>
      <c r="O40" s="9" t="s">
        <v>55</v>
      </c>
      <c r="P40" s="1" t="s">
        <v>56</v>
      </c>
      <c r="Q40" s="4">
        <v>44957</v>
      </c>
      <c r="R40" s="4">
        <v>44957</v>
      </c>
    </row>
    <row r="41" spans="1:18" ht="15.75" customHeight="1">
      <c r="A41" s="1">
        <v>2022</v>
      </c>
      <c r="B41" s="4">
        <v>44835</v>
      </c>
      <c r="C41" s="4">
        <v>44926</v>
      </c>
      <c r="D41" s="18">
        <v>3000</v>
      </c>
      <c r="E41" s="18">
        <v>3100</v>
      </c>
      <c r="F41" s="7">
        <v>0</v>
      </c>
      <c r="G41" s="8" t="s">
        <v>90</v>
      </c>
      <c r="H41" s="1">
        <f t="shared" ref="H41:M41" si="14">+H42+H43+H44+H45+H46</f>
        <v>2154000</v>
      </c>
      <c r="I41" s="1">
        <f t="shared" si="14"/>
        <v>-1984298.24</v>
      </c>
      <c r="J41" s="1">
        <f t="shared" si="14"/>
        <v>169701.76000000001</v>
      </c>
      <c r="K41" s="1">
        <f t="shared" si="14"/>
        <v>65538.399999999994</v>
      </c>
      <c r="L41" s="1">
        <f t="shared" si="14"/>
        <v>65538.399999999994</v>
      </c>
      <c r="M41" s="1">
        <f t="shared" si="14"/>
        <v>65538.399999999994</v>
      </c>
      <c r="N41" s="1" t="s">
        <v>74</v>
      </c>
      <c r="O41" s="9" t="s">
        <v>55</v>
      </c>
      <c r="P41" s="1" t="s">
        <v>56</v>
      </c>
      <c r="Q41" s="4">
        <v>44957</v>
      </c>
      <c r="R41" s="4">
        <v>44957</v>
      </c>
    </row>
    <row r="42" spans="1:18" ht="15.75" customHeight="1">
      <c r="A42" s="1">
        <v>2022</v>
      </c>
      <c r="B42" s="4">
        <v>44835</v>
      </c>
      <c r="C42" s="4">
        <v>44926</v>
      </c>
      <c r="D42" s="18">
        <v>3000</v>
      </c>
      <c r="E42" s="18">
        <v>3100</v>
      </c>
      <c r="F42" s="10">
        <v>51311001</v>
      </c>
      <c r="G42" s="11" t="s">
        <v>91</v>
      </c>
      <c r="H42" s="1">
        <v>1800000</v>
      </c>
      <c r="I42" s="1">
        <v>-1787496</v>
      </c>
      <c r="J42" s="1">
        <f t="shared" ref="J42:J46" si="15">+H42+I42</f>
        <v>12504</v>
      </c>
      <c r="K42" s="1">
        <f t="shared" ref="K42:M42" si="16">J42</f>
        <v>12504</v>
      </c>
      <c r="L42" s="1">
        <f t="shared" si="16"/>
        <v>12504</v>
      </c>
      <c r="M42" s="1">
        <f t="shared" si="16"/>
        <v>12504</v>
      </c>
      <c r="N42" s="1" t="s">
        <v>74</v>
      </c>
      <c r="O42" s="9" t="s">
        <v>55</v>
      </c>
      <c r="P42" s="1" t="s">
        <v>56</v>
      </c>
      <c r="Q42" s="4">
        <v>44957</v>
      </c>
      <c r="R42" s="4">
        <v>44957</v>
      </c>
    </row>
    <row r="43" spans="1:18" ht="15.75" customHeight="1">
      <c r="A43" s="1">
        <v>2022</v>
      </c>
      <c r="B43" s="4">
        <v>44835</v>
      </c>
      <c r="C43" s="4">
        <v>44926</v>
      </c>
      <c r="D43" s="18">
        <v>3000</v>
      </c>
      <c r="E43" s="18">
        <v>3100</v>
      </c>
      <c r="F43" s="10">
        <v>51311002</v>
      </c>
      <c r="G43" s="11" t="s">
        <v>92</v>
      </c>
      <c r="H43" s="1">
        <v>0</v>
      </c>
      <c r="I43" s="1">
        <v>104163.36</v>
      </c>
      <c r="J43" s="1">
        <f t="shared" si="15"/>
        <v>104163.36</v>
      </c>
      <c r="K43" s="1">
        <v>0</v>
      </c>
      <c r="L43" s="1">
        <f t="shared" ref="L43:L45" si="17">K43</f>
        <v>0</v>
      </c>
      <c r="M43" s="1">
        <v>0</v>
      </c>
      <c r="N43" s="1" t="s">
        <v>54</v>
      </c>
      <c r="O43" s="9" t="s">
        <v>55</v>
      </c>
      <c r="P43" s="1" t="s">
        <v>56</v>
      </c>
      <c r="Q43" s="4">
        <v>44957</v>
      </c>
      <c r="R43" s="4">
        <v>44957</v>
      </c>
    </row>
    <row r="44" spans="1:18" ht="15.75" customHeight="1">
      <c r="A44" s="1">
        <v>2022</v>
      </c>
      <c r="B44" s="4">
        <v>44835</v>
      </c>
      <c r="C44" s="4">
        <v>44926</v>
      </c>
      <c r="D44" s="18">
        <v>3000</v>
      </c>
      <c r="E44" s="18">
        <v>3100</v>
      </c>
      <c r="F44" s="10">
        <v>51313001</v>
      </c>
      <c r="G44" s="11" t="s">
        <v>93</v>
      </c>
      <c r="H44" s="1">
        <v>30000</v>
      </c>
      <c r="I44" s="1">
        <v>-30000</v>
      </c>
      <c r="J44" s="1">
        <f t="shared" si="15"/>
        <v>0</v>
      </c>
      <c r="K44" s="1">
        <v>0</v>
      </c>
      <c r="L44" s="1">
        <f t="shared" si="17"/>
        <v>0</v>
      </c>
      <c r="M44" s="1">
        <f t="shared" ref="M44:M45" si="18">L44</f>
        <v>0</v>
      </c>
      <c r="N44" s="1" t="s">
        <v>74</v>
      </c>
      <c r="O44" s="9" t="s">
        <v>55</v>
      </c>
      <c r="P44" s="1" t="s">
        <v>56</v>
      </c>
      <c r="Q44" s="4">
        <v>44957</v>
      </c>
      <c r="R44" s="4">
        <v>44957</v>
      </c>
    </row>
    <row r="45" spans="1:18" ht="15.75" customHeight="1">
      <c r="A45" s="1">
        <v>2022</v>
      </c>
      <c r="B45" s="4">
        <v>44835</v>
      </c>
      <c r="C45" s="4">
        <v>44926</v>
      </c>
      <c r="D45" s="18">
        <v>3000</v>
      </c>
      <c r="E45" s="18">
        <v>3100</v>
      </c>
      <c r="F45" s="10">
        <v>51314001</v>
      </c>
      <c r="G45" s="11" t="s">
        <v>94</v>
      </c>
      <c r="H45" s="1">
        <v>324000</v>
      </c>
      <c r="I45" s="1">
        <v>-324000</v>
      </c>
      <c r="J45" s="1">
        <f t="shared" si="15"/>
        <v>0</v>
      </c>
      <c r="K45" s="1">
        <v>0</v>
      </c>
      <c r="L45" s="1">
        <f t="shared" si="17"/>
        <v>0</v>
      </c>
      <c r="M45" s="1">
        <f t="shared" si="18"/>
        <v>0</v>
      </c>
      <c r="N45" s="1" t="s">
        <v>74</v>
      </c>
      <c r="O45" s="9" t="s">
        <v>55</v>
      </c>
      <c r="P45" s="1" t="s">
        <v>56</v>
      </c>
      <c r="Q45" s="4">
        <v>44957</v>
      </c>
      <c r="R45" s="4">
        <v>44957</v>
      </c>
    </row>
    <row r="46" spans="1:18" ht="15.75" customHeight="1">
      <c r="A46" s="1">
        <v>2022</v>
      </c>
      <c r="B46" s="4">
        <v>44835</v>
      </c>
      <c r="C46" s="4">
        <v>44926</v>
      </c>
      <c r="D46" s="18">
        <v>3000</v>
      </c>
      <c r="E46" s="18">
        <v>3100</v>
      </c>
      <c r="F46" s="15">
        <v>51317001</v>
      </c>
      <c r="G46" s="20" t="s">
        <v>95</v>
      </c>
      <c r="H46" s="1">
        <v>0</v>
      </c>
      <c r="I46" s="1">
        <v>53034.400000000001</v>
      </c>
      <c r="J46" s="1">
        <f t="shared" si="15"/>
        <v>53034.400000000001</v>
      </c>
      <c r="K46" s="1">
        <f t="shared" ref="K46:M46" si="19">J46</f>
        <v>53034.400000000001</v>
      </c>
      <c r="L46" s="1">
        <f t="shared" si="19"/>
        <v>53034.400000000001</v>
      </c>
      <c r="M46" s="1">
        <f t="shared" si="19"/>
        <v>53034.400000000001</v>
      </c>
      <c r="N46" s="1" t="s">
        <v>74</v>
      </c>
      <c r="O46" s="9" t="s">
        <v>55</v>
      </c>
      <c r="P46" s="1" t="s">
        <v>56</v>
      </c>
      <c r="Q46" s="4">
        <v>44957</v>
      </c>
      <c r="R46" s="4">
        <v>44957</v>
      </c>
    </row>
    <row r="47" spans="1:18" ht="15.75" customHeight="1">
      <c r="A47" s="1">
        <v>2022</v>
      </c>
      <c r="B47" s="4">
        <v>44835</v>
      </c>
      <c r="C47" s="4">
        <v>44926</v>
      </c>
      <c r="D47" s="18">
        <v>3000</v>
      </c>
      <c r="E47" s="18">
        <v>3200</v>
      </c>
      <c r="F47" s="7">
        <v>0</v>
      </c>
      <c r="G47" s="8" t="s">
        <v>96</v>
      </c>
      <c r="H47" s="1">
        <f t="shared" ref="H47:M47" si="20">+H48+H49+H50</f>
        <v>4356000</v>
      </c>
      <c r="I47" s="1">
        <f t="shared" si="20"/>
        <v>-3658024</v>
      </c>
      <c r="J47" s="1">
        <f t="shared" si="20"/>
        <v>697976</v>
      </c>
      <c r="K47" s="1">
        <f t="shared" si="20"/>
        <v>419576</v>
      </c>
      <c r="L47" s="1">
        <f t="shared" si="20"/>
        <v>419576</v>
      </c>
      <c r="M47" s="1">
        <f t="shared" si="20"/>
        <v>419576</v>
      </c>
      <c r="N47" s="1" t="s">
        <v>74</v>
      </c>
      <c r="O47" s="9" t="s">
        <v>55</v>
      </c>
      <c r="P47" s="1" t="s">
        <v>56</v>
      </c>
      <c r="Q47" s="4">
        <v>44957</v>
      </c>
      <c r="R47" s="4">
        <v>44957</v>
      </c>
    </row>
    <row r="48" spans="1:18" ht="15.75" customHeight="1">
      <c r="A48" s="1">
        <v>2022</v>
      </c>
      <c r="B48" s="4">
        <v>44835</v>
      </c>
      <c r="C48" s="4">
        <v>44926</v>
      </c>
      <c r="D48" s="18">
        <v>3000</v>
      </c>
      <c r="E48" s="18">
        <v>3200</v>
      </c>
      <c r="F48" s="21">
        <v>51322001</v>
      </c>
      <c r="G48" s="11" t="s">
        <v>97</v>
      </c>
      <c r="H48" s="1">
        <v>4320000</v>
      </c>
      <c r="I48" s="1">
        <v>-3624750</v>
      </c>
      <c r="J48" s="1">
        <f t="shared" ref="J48:J50" si="21">+H48+I48</f>
        <v>695250</v>
      </c>
      <c r="K48" s="1">
        <v>416850</v>
      </c>
      <c r="L48" s="1">
        <f t="shared" ref="L48:M48" si="22">K48</f>
        <v>416850</v>
      </c>
      <c r="M48" s="1">
        <f t="shared" si="22"/>
        <v>416850</v>
      </c>
      <c r="N48" s="1" t="s">
        <v>74</v>
      </c>
      <c r="O48" s="9" t="s">
        <v>55</v>
      </c>
      <c r="P48" s="1" t="s">
        <v>56</v>
      </c>
      <c r="Q48" s="4">
        <v>44957</v>
      </c>
      <c r="R48" s="4">
        <v>44957</v>
      </c>
    </row>
    <row r="49" spans="1:18" ht="15.75" customHeight="1">
      <c r="A49" s="1">
        <v>2022</v>
      </c>
      <c r="B49" s="4">
        <v>44835</v>
      </c>
      <c r="C49" s="4">
        <v>44926</v>
      </c>
      <c r="D49" s="18">
        <v>3000</v>
      </c>
      <c r="E49" s="18">
        <v>3200</v>
      </c>
      <c r="F49" s="21">
        <v>51323001</v>
      </c>
      <c r="G49" s="11" t="s">
        <v>98</v>
      </c>
      <c r="H49" s="1">
        <v>36000</v>
      </c>
      <c r="I49" s="1">
        <v>-36000</v>
      </c>
      <c r="J49" s="1">
        <f t="shared" si="21"/>
        <v>0</v>
      </c>
      <c r="K49" s="1">
        <v>0</v>
      </c>
      <c r="L49" s="1">
        <f t="shared" ref="L49:M49" si="23">K49</f>
        <v>0</v>
      </c>
      <c r="M49" s="1">
        <f t="shared" si="23"/>
        <v>0</v>
      </c>
      <c r="N49" s="1" t="s">
        <v>74</v>
      </c>
      <c r="O49" s="9" t="s">
        <v>55</v>
      </c>
      <c r="P49" s="1" t="s">
        <v>56</v>
      </c>
      <c r="Q49" s="4">
        <v>44957</v>
      </c>
      <c r="R49" s="4">
        <v>44957</v>
      </c>
    </row>
    <row r="50" spans="1:18" ht="15.75" customHeight="1">
      <c r="A50" s="1">
        <v>2022</v>
      </c>
      <c r="B50" s="4">
        <v>44835</v>
      </c>
      <c r="C50" s="4">
        <v>44926</v>
      </c>
      <c r="D50" s="18">
        <v>3000</v>
      </c>
      <c r="E50" s="18">
        <v>3200</v>
      </c>
      <c r="F50" s="21">
        <v>51323002</v>
      </c>
      <c r="G50" s="11" t="s">
        <v>99</v>
      </c>
      <c r="H50" s="1">
        <v>0</v>
      </c>
      <c r="I50" s="1">
        <v>2726</v>
      </c>
      <c r="J50" s="1">
        <f t="shared" si="21"/>
        <v>2726</v>
      </c>
      <c r="K50" s="1">
        <v>2726</v>
      </c>
      <c r="L50" s="1">
        <f t="shared" ref="L50:M50" si="24">K50</f>
        <v>2726</v>
      </c>
      <c r="M50" s="1">
        <f t="shared" si="24"/>
        <v>2726</v>
      </c>
      <c r="N50" s="1" t="s">
        <v>74</v>
      </c>
      <c r="O50" s="9" t="s">
        <v>55</v>
      </c>
      <c r="P50" s="1" t="s">
        <v>56</v>
      </c>
      <c r="Q50" s="4">
        <v>44957</v>
      </c>
      <c r="R50" s="4">
        <v>44957</v>
      </c>
    </row>
    <row r="51" spans="1:18" ht="15.75" customHeight="1">
      <c r="A51" s="1">
        <v>2022</v>
      </c>
      <c r="B51" s="4">
        <v>44835</v>
      </c>
      <c r="C51" s="4">
        <v>44926</v>
      </c>
      <c r="D51" s="18">
        <v>3000</v>
      </c>
      <c r="E51" s="18">
        <v>3300</v>
      </c>
      <c r="F51" s="22">
        <v>0</v>
      </c>
      <c r="G51" s="8" t="s">
        <v>100</v>
      </c>
      <c r="H51" s="1">
        <f t="shared" ref="H51:M51" si="25">+H52+H53+H54</f>
        <v>480000</v>
      </c>
      <c r="I51" s="1">
        <f t="shared" si="25"/>
        <v>300390</v>
      </c>
      <c r="J51" s="1">
        <f t="shared" si="25"/>
        <v>780390</v>
      </c>
      <c r="K51" s="1">
        <f t="shared" si="25"/>
        <v>719026</v>
      </c>
      <c r="L51" s="1">
        <f t="shared" si="25"/>
        <v>719026</v>
      </c>
      <c r="M51" s="1">
        <f t="shared" si="25"/>
        <v>719026</v>
      </c>
      <c r="N51" s="1" t="s">
        <v>74</v>
      </c>
      <c r="O51" s="9" t="s">
        <v>55</v>
      </c>
      <c r="P51" s="1" t="s">
        <v>56</v>
      </c>
      <c r="Q51" s="4">
        <v>44957</v>
      </c>
      <c r="R51" s="4">
        <v>44957</v>
      </c>
    </row>
    <row r="52" spans="1:18" ht="15.75" customHeight="1">
      <c r="A52" s="1">
        <v>2022</v>
      </c>
      <c r="B52" s="4">
        <v>44835</v>
      </c>
      <c r="C52" s="4">
        <v>44926</v>
      </c>
      <c r="D52" s="18">
        <v>3000</v>
      </c>
      <c r="E52" s="18">
        <v>3300</v>
      </c>
      <c r="F52" s="21">
        <v>51334002</v>
      </c>
      <c r="G52" s="11" t="s">
        <v>101</v>
      </c>
      <c r="H52" s="1">
        <v>480000</v>
      </c>
      <c r="I52" s="1">
        <v>-202296</v>
      </c>
      <c r="J52" s="1">
        <f t="shared" ref="J52:J54" si="26">+H52+I52</f>
        <v>277704</v>
      </c>
      <c r="K52" s="1">
        <v>235480</v>
      </c>
      <c r="L52" s="1">
        <f t="shared" ref="L52:M52" si="27">K52</f>
        <v>235480</v>
      </c>
      <c r="M52" s="1">
        <f t="shared" si="27"/>
        <v>235480</v>
      </c>
      <c r="N52" s="1" t="s">
        <v>74</v>
      </c>
      <c r="O52" s="9" t="s">
        <v>55</v>
      </c>
      <c r="P52" s="1" t="s">
        <v>56</v>
      </c>
      <c r="Q52" s="4">
        <v>44957</v>
      </c>
      <c r="R52" s="4">
        <v>44957</v>
      </c>
    </row>
    <row r="53" spans="1:18" ht="15.75" customHeight="1">
      <c r="A53" s="1">
        <v>2022</v>
      </c>
      <c r="B53" s="4">
        <v>44835</v>
      </c>
      <c r="C53" s="4">
        <v>44926</v>
      </c>
      <c r="D53" s="18">
        <v>3000</v>
      </c>
      <c r="E53" s="18">
        <v>3300</v>
      </c>
      <c r="F53" s="21">
        <v>51338001</v>
      </c>
      <c r="G53" s="11" t="s">
        <v>102</v>
      </c>
      <c r="H53" s="1">
        <v>0</v>
      </c>
      <c r="I53" s="1">
        <v>483546</v>
      </c>
      <c r="J53" s="1">
        <f t="shared" si="26"/>
        <v>483546</v>
      </c>
      <c r="K53" s="1">
        <v>483546</v>
      </c>
      <c r="L53" s="1">
        <f t="shared" ref="L53:M53" si="28">K53</f>
        <v>483546</v>
      </c>
      <c r="M53" s="1">
        <f t="shared" si="28"/>
        <v>483546</v>
      </c>
      <c r="N53" s="1" t="s">
        <v>74</v>
      </c>
      <c r="O53" s="9" t="s">
        <v>55</v>
      </c>
      <c r="P53" s="1" t="s">
        <v>56</v>
      </c>
      <c r="Q53" s="4">
        <v>44957</v>
      </c>
      <c r="R53" s="4">
        <v>44957</v>
      </c>
    </row>
    <row r="54" spans="1:18" ht="15.75" customHeight="1">
      <c r="A54" s="1">
        <v>2022</v>
      </c>
      <c r="B54" s="4">
        <v>44835</v>
      </c>
      <c r="C54" s="4">
        <v>44926</v>
      </c>
      <c r="D54" s="18">
        <v>3000</v>
      </c>
      <c r="E54" s="18">
        <v>3300</v>
      </c>
      <c r="F54" s="21">
        <v>51339001</v>
      </c>
      <c r="G54" s="11" t="s">
        <v>103</v>
      </c>
      <c r="H54" s="1">
        <v>0</v>
      </c>
      <c r="I54" s="1">
        <v>19140</v>
      </c>
      <c r="J54" s="1">
        <f t="shared" si="26"/>
        <v>19140</v>
      </c>
      <c r="K54" s="1">
        <v>0</v>
      </c>
      <c r="L54" s="1">
        <f t="shared" ref="L54:M54" si="29">K54</f>
        <v>0</v>
      </c>
      <c r="M54" s="1">
        <f t="shared" si="29"/>
        <v>0</v>
      </c>
      <c r="N54" s="1" t="s">
        <v>74</v>
      </c>
      <c r="O54" s="9" t="s">
        <v>55</v>
      </c>
      <c r="P54" s="1" t="s">
        <v>56</v>
      </c>
      <c r="Q54" s="4">
        <v>44957</v>
      </c>
      <c r="R54" s="4">
        <v>44957</v>
      </c>
    </row>
    <row r="55" spans="1:18" ht="15.75" customHeight="1">
      <c r="A55" s="1">
        <v>2022</v>
      </c>
      <c r="B55" s="4">
        <v>44835</v>
      </c>
      <c r="C55" s="4">
        <v>44926</v>
      </c>
      <c r="D55" s="18">
        <v>3000</v>
      </c>
      <c r="E55" s="18">
        <v>3500</v>
      </c>
      <c r="F55" s="22">
        <v>0</v>
      </c>
      <c r="G55" s="8" t="s">
        <v>104</v>
      </c>
      <c r="H55" s="1">
        <f t="shared" ref="H55:M55" si="30">+H56+H57+H58</f>
        <v>2394400</v>
      </c>
      <c r="I55" s="1">
        <f t="shared" si="30"/>
        <v>-2334462.7999999998</v>
      </c>
      <c r="J55" s="1">
        <f t="shared" si="30"/>
        <v>59937.199999999961</v>
      </c>
      <c r="K55" s="1">
        <f t="shared" si="30"/>
        <v>59937.2</v>
      </c>
      <c r="L55" s="1">
        <f t="shared" si="30"/>
        <v>59937.2</v>
      </c>
      <c r="M55" s="1">
        <f t="shared" si="30"/>
        <v>59937.2</v>
      </c>
      <c r="N55" s="1" t="s">
        <v>74</v>
      </c>
      <c r="O55" s="9" t="s">
        <v>55</v>
      </c>
      <c r="P55" s="1" t="s">
        <v>56</v>
      </c>
      <c r="Q55" s="4">
        <v>44957</v>
      </c>
      <c r="R55" s="4">
        <v>44957</v>
      </c>
    </row>
    <row r="56" spans="1:18" ht="15.75" customHeight="1">
      <c r="A56" s="1">
        <v>2022</v>
      </c>
      <c r="B56" s="4">
        <v>44835</v>
      </c>
      <c r="C56" s="4">
        <v>44926</v>
      </c>
      <c r="D56" s="18">
        <v>3000</v>
      </c>
      <c r="E56" s="18">
        <v>3500</v>
      </c>
      <c r="F56" s="21">
        <v>51351001</v>
      </c>
      <c r="G56" s="11" t="s">
        <v>105</v>
      </c>
      <c r="H56" s="1">
        <v>2260000</v>
      </c>
      <c r="I56" s="1">
        <v>-2253265.04</v>
      </c>
      <c r="J56" s="1">
        <f t="shared" ref="J56:J58" si="31">+H56+I56</f>
        <v>6734.9599999999627</v>
      </c>
      <c r="K56" s="1">
        <v>6734.96</v>
      </c>
      <c r="L56" s="1">
        <f t="shared" ref="L56:M56" si="32">K56</f>
        <v>6734.96</v>
      </c>
      <c r="M56" s="1">
        <f t="shared" si="32"/>
        <v>6734.96</v>
      </c>
      <c r="N56" s="1" t="s">
        <v>74</v>
      </c>
      <c r="O56" s="9" t="s">
        <v>55</v>
      </c>
      <c r="P56" s="1" t="s">
        <v>56</v>
      </c>
      <c r="Q56" s="4">
        <v>44957</v>
      </c>
      <c r="R56" s="4">
        <v>44957</v>
      </c>
    </row>
    <row r="57" spans="1:18" ht="15.75" customHeight="1">
      <c r="A57" s="1">
        <v>2022</v>
      </c>
      <c r="B57" s="4">
        <v>44835</v>
      </c>
      <c r="C57" s="4">
        <v>44926</v>
      </c>
      <c r="D57" s="18">
        <v>3000</v>
      </c>
      <c r="E57" s="18">
        <v>3500</v>
      </c>
      <c r="F57" s="21">
        <v>51351002</v>
      </c>
      <c r="G57" s="11" t="s">
        <v>106</v>
      </c>
      <c r="H57" s="1">
        <v>120000</v>
      </c>
      <c r="I57" s="1">
        <v>-120000</v>
      </c>
      <c r="J57" s="1">
        <f t="shared" si="31"/>
        <v>0</v>
      </c>
      <c r="K57" s="1">
        <v>0</v>
      </c>
      <c r="L57" s="1">
        <f t="shared" ref="L57:M57" si="33">K57</f>
        <v>0</v>
      </c>
      <c r="M57" s="1">
        <f t="shared" si="33"/>
        <v>0</v>
      </c>
      <c r="N57" s="1" t="s">
        <v>74</v>
      </c>
      <c r="O57" s="9" t="s">
        <v>55</v>
      </c>
      <c r="P57" s="1" t="s">
        <v>56</v>
      </c>
      <c r="Q57" s="4">
        <v>44957</v>
      </c>
      <c r="R57" s="4">
        <v>44957</v>
      </c>
    </row>
    <row r="58" spans="1:18" ht="15.75" customHeight="1">
      <c r="A58" s="1">
        <v>2022</v>
      </c>
      <c r="B58" s="4">
        <v>44835</v>
      </c>
      <c r="C58" s="4">
        <v>44926</v>
      </c>
      <c r="D58" s="18">
        <v>3000</v>
      </c>
      <c r="E58" s="18">
        <v>3500</v>
      </c>
      <c r="F58" s="23">
        <v>51358001</v>
      </c>
      <c r="G58" s="13" t="s">
        <v>107</v>
      </c>
      <c r="H58" s="1">
        <v>14400</v>
      </c>
      <c r="I58" s="1">
        <v>38802.239999999998</v>
      </c>
      <c r="J58" s="1">
        <f t="shared" si="31"/>
        <v>53202.239999999998</v>
      </c>
      <c r="K58" s="1">
        <v>53202.239999999998</v>
      </c>
      <c r="L58" s="1">
        <f t="shared" ref="L58:M58" si="34">K58</f>
        <v>53202.239999999998</v>
      </c>
      <c r="M58" s="1">
        <f t="shared" si="34"/>
        <v>53202.239999999998</v>
      </c>
      <c r="N58" s="1" t="s">
        <v>74</v>
      </c>
      <c r="O58" s="9" t="s">
        <v>55</v>
      </c>
      <c r="P58" s="1" t="s">
        <v>56</v>
      </c>
      <c r="Q58" s="4">
        <v>44957</v>
      </c>
      <c r="R58" s="4">
        <v>44957</v>
      </c>
    </row>
    <row r="59" spans="1:18" ht="15.75" customHeight="1">
      <c r="A59" s="1">
        <v>2022</v>
      </c>
      <c r="B59" s="4">
        <v>44835</v>
      </c>
      <c r="C59" s="4">
        <v>44926</v>
      </c>
      <c r="D59" s="18">
        <v>3000</v>
      </c>
      <c r="E59" s="18">
        <v>3600</v>
      </c>
      <c r="F59" s="22">
        <v>0</v>
      </c>
      <c r="G59" s="8" t="s">
        <v>108</v>
      </c>
      <c r="H59" s="1">
        <f t="shared" ref="H59:M59" si="35">+H60+H61</f>
        <v>0</v>
      </c>
      <c r="I59" s="1">
        <f t="shared" si="35"/>
        <v>7149.6</v>
      </c>
      <c r="J59" s="1">
        <f t="shared" si="35"/>
        <v>7149.6</v>
      </c>
      <c r="K59" s="1">
        <f t="shared" si="35"/>
        <v>3340.8</v>
      </c>
      <c r="L59" s="1">
        <f t="shared" si="35"/>
        <v>3340.8</v>
      </c>
      <c r="M59" s="1">
        <f t="shared" si="35"/>
        <v>3340.8</v>
      </c>
      <c r="N59" s="1" t="s">
        <v>74</v>
      </c>
      <c r="O59" s="9" t="s">
        <v>55</v>
      </c>
      <c r="P59" s="1" t="s">
        <v>56</v>
      </c>
      <c r="Q59" s="4">
        <v>44957</v>
      </c>
      <c r="R59" s="4">
        <v>44957</v>
      </c>
    </row>
    <row r="60" spans="1:18" ht="15.75" customHeight="1">
      <c r="A60" s="1">
        <v>2022</v>
      </c>
      <c r="B60" s="4">
        <v>44835</v>
      </c>
      <c r="C60" s="4">
        <v>44926</v>
      </c>
      <c r="D60" s="18">
        <v>3000</v>
      </c>
      <c r="E60" s="18">
        <v>3600</v>
      </c>
      <c r="F60" s="21">
        <v>51361002</v>
      </c>
      <c r="G60" s="11" t="s">
        <v>109</v>
      </c>
      <c r="H60" s="1">
        <v>0</v>
      </c>
      <c r="I60" s="1">
        <v>3808.8</v>
      </c>
      <c r="J60" s="1">
        <f t="shared" ref="J60:J61" si="36">+H60+I60</f>
        <v>3808.8</v>
      </c>
      <c r="K60" s="1">
        <v>0</v>
      </c>
      <c r="L60" s="1">
        <v>0</v>
      </c>
      <c r="M60" s="1">
        <f>L60</f>
        <v>0</v>
      </c>
      <c r="N60" s="1" t="s">
        <v>74</v>
      </c>
      <c r="O60" s="9" t="s">
        <v>55</v>
      </c>
      <c r="P60" s="1" t="s">
        <v>56</v>
      </c>
      <c r="Q60" s="4">
        <v>44957</v>
      </c>
      <c r="R60" s="4">
        <v>44957</v>
      </c>
    </row>
    <row r="61" spans="1:18" ht="15.75" customHeight="1">
      <c r="A61" s="1">
        <v>2022</v>
      </c>
      <c r="B61" s="4">
        <v>44835</v>
      </c>
      <c r="C61" s="4">
        <v>44926</v>
      </c>
      <c r="D61" s="18">
        <v>3000</v>
      </c>
      <c r="E61" s="18">
        <v>3600</v>
      </c>
      <c r="F61" s="21">
        <v>51361004</v>
      </c>
      <c r="G61" s="11" t="s">
        <v>110</v>
      </c>
      <c r="H61" s="1">
        <v>0</v>
      </c>
      <c r="I61" s="1">
        <v>3340.8</v>
      </c>
      <c r="J61" s="1">
        <f t="shared" si="36"/>
        <v>3340.8</v>
      </c>
      <c r="K61" s="1">
        <v>3340.8</v>
      </c>
      <c r="L61" s="1">
        <f t="shared" ref="L61:M61" si="37">K61</f>
        <v>3340.8</v>
      </c>
      <c r="M61" s="1">
        <f t="shared" si="37"/>
        <v>3340.8</v>
      </c>
      <c r="N61" s="1" t="s">
        <v>74</v>
      </c>
      <c r="O61" s="9" t="s">
        <v>55</v>
      </c>
      <c r="P61" s="1" t="s">
        <v>56</v>
      </c>
      <c r="Q61" s="4">
        <v>44957</v>
      </c>
      <c r="R61" s="4">
        <v>44957</v>
      </c>
    </row>
    <row r="62" spans="1:18" ht="15.75" customHeight="1">
      <c r="A62" s="1">
        <v>2022</v>
      </c>
      <c r="B62" s="4">
        <v>44835</v>
      </c>
      <c r="C62" s="4">
        <v>44926</v>
      </c>
      <c r="D62" s="18">
        <v>3000</v>
      </c>
      <c r="E62" s="18">
        <v>3700</v>
      </c>
      <c r="F62" s="22">
        <v>0</v>
      </c>
      <c r="G62" s="8" t="s">
        <v>111</v>
      </c>
      <c r="H62" s="1">
        <f t="shared" ref="H62:M62" si="38">+H63+H64+H65+H66</f>
        <v>480000</v>
      </c>
      <c r="I62" s="1">
        <f t="shared" si="38"/>
        <v>-470829.73</v>
      </c>
      <c r="J62" s="1">
        <f t="shared" si="38"/>
        <v>9170.2700000000186</v>
      </c>
      <c r="K62" s="1">
        <f t="shared" si="38"/>
        <v>5203.5200000000004</v>
      </c>
      <c r="L62" s="1">
        <f t="shared" si="38"/>
        <v>5203.5200000000004</v>
      </c>
      <c r="M62" s="1">
        <f t="shared" si="38"/>
        <v>5203.5200000000004</v>
      </c>
      <c r="N62" s="1" t="s">
        <v>74</v>
      </c>
      <c r="O62" s="9" t="s">
        <v>55</v>
      </c>
      <c r="P62" s="1" t="s">
        <v>56</v>
      </c>
      <c r="Q62" s="4">
        <v>44957</v>
      </c>
      <c r="R62" s="4">
        <v>44957</v>
      </c>
    </row>
    <row r="63" spans="1:18" ht="15.75" customHeight="1">
      <c r="A63" s="1">
        <v>2022</v>
      </c>
      <c r="B63" s="4">
        <v>44835</v>
      </c>
      <c r="C63" s="4">
        <v>44926</v>
      </c>
      <c r="D63" s="18">
        <v>3000</v>
      </c>
      <c r="E63" s="18">
        <v>3700</v>
      </c>
      <c r="F63" s="21">
        <v>51371001</v>
      </c>
      <c r="G63" s="11" t="s">
        <v>112</v>
      </c>
      <c r="H63" s="1">
        <v>180000</v>
      </c>
      <c r="I63" s="1">
        <v>-180206.25</v>
      </c>
      <c r="J63" s="1">
        <f t="shared" ref="J63:J66" si="39">+H63+I63</f>
        <v>-206.25</v>
      </c>
      <c r="K63" s="1">
        <v>0</v>
      </c>
      <c r="L63" s="1">
        <f t="shared" ref="L63:M63" si="40">K63</f>
        <v>0</v>
      </c>
      <c r="M63" s="1">
        <f t="shared" si="40"/>
        <v>0</v>
      </c>
      <c r="N63" s="1" t="s">
        <v>74</v>
      </c>
      <c r="O63" s="9" t="s">
        <v>55</v>
      </c>
      <c r="P63" s="1" t="s">
        <v>56</v>
      </c>
      <c r="Q63" s="4">
        <v>44957</v>
      </c>
      <c r="R63" s="4">
        <v>44957</v>
      </c>
    </row>
    <row r="64" spans="1:18" ht="15.75" customHeight="1">
      <c r="A64" s="1">
        <v>2022</v>
      </c>
      <c r="B64" s="4">
        <v>44835</v>
      </c>
      <c r="C64" s="4">
        <v>44926</v>
      </c>
      <c r="D64" s="18">
        <v>3000</v>
      </c>
      <c r="E64" s="18">
        <v>3700</v>
      </c>
      <c r="F64" s="21">
        <v>51375001</v>
      </c>
      <c r="G64" s="11" t="s">
        <v>113</v>
      </c>
      <c r="H64" s="1">
        <v>300000</v>
      </c>
      <c r="I64" s="1">
        <v>-291843.48</v>
      </c>
      <c r="J64" s="1">
        <f t="shared" si="39"/>
        <v>8156.5200000000186</v>
      </c>
      <c r="K64" s="1">
        <v>3983.52</v>
      </c>
      <c r="L64" s="1">
        <f t="shared" ref="L64:M64" si="41">K64</f>
        <v>3983.52</v>
      </c>
      <c r="M64" s="1">
        <f t="shared" si="41"/>
        <v>3983.52</v>
      </c>
      <c r="N64" s="1" t="s">
        <v>74</v>
      </c>
      <c r="O64" s="9" t="s">
        <v>55</v>
      </c>
      <c r="P64" s="1" t="s">
        <v>56</v>
      </c>
      <c r="Q64" s="4">
        <v>44957</v>
      </c>
      <c r="R64" s="4">
        <v>44957</v>
      </c>
    </row>
    <row r="65" spans="1:18" ht="15.75" customHeight="1">
      <c r="A65" s="1">
        <v>2022</v>
      </c>
      <c r="B65" s="4">
        <v>44835</v>
      </c>
      <c r="C65" s="4">
        <v>44926</v>
      </c>
      <c r="D65" s="18">
        <v>3000</v>
      </c>
      <c r="E65" s="18">
        <v>3700</v>
      </c>
      <c r="F65" s="21">
        <v>51379001</v>
      </c>
      <c r="G65" s="11" t="s">
        <v>114</v>
      </c>
      <c r="H65" s="1">
        <v>0</v>
      </c>
      <c r="I65" s="1">
        <v>820</v>
      </c>
      <c r="J65" s="1">
        <f t="shared" si="39"/>
        <v>820</v>
      </c>
      <c r="K65" s="1">
        <v>820</v>
      </c>
      <c r="L65" s="1">
        <f t="shared" ref="L65:M65" si="42">K65</f>
        <v>820</v>
      </c>
      <c r="M65" s="1">
        <f t="shared" si="42"/>
        <v>820</v>
      </c>
      <c r="N65" s="1" t="s">
        <v>74</v>
      </c>
      <c r="O65" s="9" t="s">
        <v>55</v>
      </c>
      <c r="P65" s="1" t="s">
        <v>56</v>
      </c>
      <c r="Q65" s="4">
        <v>44957</v>
      </c>
      <c r="R65" s="4">
        <v>44957</v>
      </c>
    </row>
    <row r="66" spans="1:18" ht="15.75" customHeight="1">
      <c r="A66" s="1">
        <v>2022</v>
      </c>
      <c r="B66" s="4">
        <v>44835</v>
      </c>
      <c r="C66" s="4">
        <v>44926</v>
      </c>
      <c r="D66" s="18">
        <v>3000</v>
      </c>
      <c r="E66" s="18">
        <v>3700</v>
      </c>
      <c r="F66" s="21">
        <v>51379002</v>
      </c>
      <c r="G66" s="11" t="s">
        <v>115</v>
      </c>
      <c r="H66" s="1">
        <v>0</v>
      </c>
      <c r="I66" s="1">
        <v>400</v>
      </c>
      <c r="J66" s="1">
        <f t="shared" si="39"/>
        <v>400</v>
      </c>
      <c r="K66" s="1">
        <v>400</v>
      </c>
      <c r="L66" s="1">
        <f t="shared" ref="L66:M66" si="43">K66</f>
        <v>400</v>
      </c>
      <c r="M66" s="1">
        <f t="shared" si="43"/>
        <v>400</v>
      </c>
      <c r="N66" s="1" t="s">
        <v>74</v>
      </c>
      <c r="O66" s="9" t="s">
        <v>55</v>
      </c>
      <c r="P66" s="1" t="s">
        <v>56</v>
      </c>
      <c r="Q66" s="4">
        <v>44957</v>
      </c>
      <c r="R66" s="4">
        <v>44957</v>
      </c>
    </row>
    <row r="67" spans="1:18" ht="15.75" customHeight="1">
      <c r="A67" s="1">
        <v>2022</v>
      </c>
      <c r="B67" s="4">
        <v>44835</v>
      </c>
      <c r="C67" s="4">
        <v>44926</v>
      </c>
      <c r="D67" s="18">
        <v>5000</v>
      </c>
      <c r="E67" s="18">
        <v>5400</v>
      </c>
      <c r="F67" s="19">
        <v>0</v>
      </c>
      <c r="G67" s="8" t="s">
        <v>116</v>
      </c>
      <c r="H67" s="1">
        <f t="shared" ref="H67:M67" si="44">+H68</f>
        <v>4259664</v>
      </c>
      <c r="I67" s="1">
        <f t="shared" si="44"/>
        <v>2162676</v>
      </c>
      <c r="J67" s="1">
        <f t="shared" si="44"/>
        <v>6422340</v>
      </c>
      <c r="K67" s="1">
        <f t="shared" si="44"/>
        <v>6422340</v>
      </c>
      <c r="L67" s="1">
        <f t="shared" si="44"/>
        <v>6422340</v>
      </c>
      <c r="M67" s="1">
        <f t="shared" si="44"/>
        <v>6422340</v>
      </c>
      <c r="N67" s="1" t="s">
        <v>54</v>
      </c>
      <c r="O67" s="9" t="s">
        <v>55</v>
      </c>
      <c r="P67" s="1" t="s">
        <v>56</v>
      </c>
      <c r="Q67" s="4">
        <v>44957</v>
      </c>
      <c r="R67" s="4">
        <v>44957</v>
      </c>
    </row>
    <row r="68" spans="1:18" ht="15.75" customHeight="1">
      <c r="A68" s="1">
        <v>2022</v>
      </c>
      <c r="B68" s="4">
        <v>44835</v>
      </c>
      <c r="C68" s="4">
        <v>44926</v>
      </c>
      <c r="D68" s="18">
        <v>5000</v>
      </c>
      <c r="E68" s="18">
        <v>5400</v>
      </c>
      <c r="F68" s="24">
        <v>12441001</v>
      </c>
      <c r="G68" s="11" t="s">
        <v>117</v>
      </c>
      <c r="H68" s="1">
        <v>4259664</v>
      </c>
      <c r="I68" s="1">
        <v>2162676</v>
      </c>
      <c r="J68" s="1">
        <f>+H68+I68</f>
        <v>6422340</v>
      </c>
      <c r="K68" s="1">
        <f t="shared" ref="K68:M68" si="45">J68</f>
        <v>6422340</v>
      </c>
      <c r="L68" s="1">
        <f t="shared" si="45"/>
        <v>6422340</v>
      </c>
      <c r="M68" s="1">
        <f t="shared" si="45"/>
        <v>6422340</v>
      </c>
      <c r="N68" s="1" t="s">
        <v>54</v>
      </c>
      <c r="O68" s="9" t="s">
        <v>55</v>
      </c>
      <c r="P68" s="1" t="s">
        <v>56</v>
      </c>
      <c r="Q68" s="4">
        <v>44957</v>
      </c>
      <c r="R68" s="4">
        <v>44957</v>
      </c>
    </row>
  </sheetData>
  <mergeCells count="7">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2021-04-14T19:39:02Z</dcterms:created>
  <dcterms:modified xsi:type="dcterms:W3CDTF">2023-03-23T18:31:24Z</dcterms:modified>
</cp:coreProperties>
</file>