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1"/>
  </bookViews>
  <sheets>
    <sheet name="Hoja2" sheetId="1" r:id="rId1"/>
    <sheet name="Reporte de Formatos" sheetId="2" r:id="rId2"/>
    <sheet name="hidden1" sheetId="3" r:id="rId3"/>
    <sheet name="hidden2" sheetId="4" r:id="rId4"/>
    <sheet name="hidden3" sheetId="5" r:id="rId5"/>
    <sheet name="Tabla 235052" sheetId="6" r:id="rId6"/>
    <sheet name="Tabla 235053" sheetId="7" r:id="rId7"/>
    <sheet name="Tabla 235051" sheetId="8" r:id="rId8"/>
    <sheet name="Tabla 235054" sheetId="9" r:id="rId9"/>
  </sheets>
  <definedNames>
    <definedName name="_xlnm._FilterDatabase" localSheetId="5" hidden="1">'Tabla 235052'!$A$3:$F$123</definedName>
    <definedName name="_xlnm.Print_Area" localSheetId="1">'Reporte de Formatos'!$E$106:$E$122</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<sst xmlns="http://schemas.openxmlformats.org/spreadsheetml/2006/main" count="5371" uniqueCount="1075">
  <si>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</si>
  <si>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</si>
  <si>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</si>
  <si>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</si>
  <si>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</si>
  <si>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</si>
  <si>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</si>
  <si>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</si>
  <si>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</si>
  <si>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</si>
  <si>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</si>
  <si>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</si>
  <si>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</si>
  <si>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</si>
  <si>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35899</t>
  </si>
  <si>
    <t>TITULO</t>
  </si>
  <si>
    <t>NOMBRE CORTO</t>
  </si>
  <si>
    <t>DESCRIPCION</t>
  </si>
  <si>
    <t>Resultados de procedimientos de adjudicación directa realizados</t>
  </si>
  <si>
    <t>.LTAIPBCSFXXVIIIB</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</si>
  <si>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</si>
  <si>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</si>
  <si>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2</t>
  </si>
  <si>
    <t>7</t>
  </si>
  <si>
    <t>4</t>
  </si>
  <si>
    <t>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</si>
  <si>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</si>
  <si>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</si>
  <si>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</si>
  <si>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</si>
  <si>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</si>
  <si>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</si>
  <si>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</si>
  <si>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</si>
  <si>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</si>
  <si>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</si>
  <si>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29494</t>
  </si>
  <si>
    <t>29495</t>
  </si>
  <si>
    <t>29496</t>
  </si>
  <si>
    <t>29497</t>
  </si>
  <si>
    <t>29498</t>
  </si>
  <si>
    <t>ID</t>
  </si>
  <si>
    <t>Nombre(s)</t>
  </si>
  <si>
    <t>Primer apellido</t>
  </si>
  <si>
    <t>Segundo apellido</t>
  </si>
  <si>
    <t>Razón social</t>
  </si>
  <si>
    <t>Monto total de la cotización</t>
  </si>
  <si>
    <t>Nombre o razón social del adjudicado</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</si>
  <si>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</si>
  <si>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</si>
  <si>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</si>
  <si>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</si>
  <si>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</si>
  <si>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</si>
  <si>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</si>
  <si>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</si>
  <si>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</si>
  <si>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</si>
  <si>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</si>
  <si>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</si>
  <si>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</si>
  <si>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</si>
  <si>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</si>
  <si>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</si>
  <si>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</si>
  <si>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</si>
  <si>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</si>
  <si>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</si>
  <si>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29490</t>
  </si>
  <si>
    <t>29491</t>
  </si>
  <si>
    <t>29492</t>
  </si>
  <si>
    <t>29493</t>
  </si>
  <si>
    <t>Lugar donde se realizará la obra pública</t>
  </si>
  <si>
    <t>Estudios de impacto urbano y ambiental</t>
  </si>
  <si>
    <t>Observaciones dirigidas a la población relativas a</t>
  </si>
  <si>
    <t>Etapa de la obra</t>
  </si>
  <si>
    <t>Se realizaron convenios modificatorios</t>
  </si>
  <si>
    <t>Convenios modificatorios</t>
  </si>
  <si>
    <t>29503</t>
  </si>
  <si>
    <t>29504</t>
  </si>
  <si>
    <t>29505</t>
  </si>
  <si>
    <t>29506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</si>
  <si>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</si>
  <si>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</si>
  <si>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</si>
  <si>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</si>
  <si>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</si>
  <si>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</si>
  <si>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</si>
  <si>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</si>
  <si>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</si>
  <si>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</si>
  <si>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</si>
  <si>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</si>
  <si>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</si>
  <si>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</si>
  <si>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Adquisicion de una Pick Up doble cabina, modelo reciente, marca CHEVROLET, con motor Eco Tec de 2.5 L., 4 cilindros, transmision manual de 6 velocidades, frenos ABS en las 4 llantas, bolsas de aire para conductor y pasajero.</t>
  </si>
  <si>
    <t>APIBCS-PSP-001-17</t>
  </si>
  <si>
    <t>APIBCS-ARD-001-17</t>
  </si>
  <si>
    <t>APIBCS-PSP-002-17</t>
  </si>
  <si>
    <t>APIBCS-A-001-17</t>
  </si>
  <si>
    <t>APIBCS-PSP-003-17</t>
  </si>
  <si>
    <t>APIBCS-A-002-17</t>
  </si>
  <si>
    <t>APIBCS-A-003-17</t>
  </si>
  <si>
    <t>APIBCS-A-007-17</t>
  </si>
  <si>
    <t>APIBCS-A-006-17</t>
  </si>
  <si>
    <t>APIBCS-PSP-005-17</t>
  </si>
  <si>
    <t>APIBCS-A-008-17</t>
  </si>
  <si>
    <t>Moneda Nacional</t>
  </si>
  <si>
    <t>DRAGADOS DE BAJA CALIFORNIA SUR, S.A. DE C.V.</t>
  </si>
  <si>
    <t>JOSE AGUSTIN MARQUEZ SILVA</t>
  </si>
  <si>
    <t>MICROWARE Y SERVICIOS, S.A. DE C.V.,</t>
  </si>
  <si>
    <t>ING ISABEL CRISTINA TALAMANTES COTA</t>
  </si>
  <si>
    <t>GRUPO ESCATO, S.A. DE C.V.</t>
  </si>
  <si>
    <t>JACINTO BRISEÑO GONZALEZ.</t>
  </si>
  <si>
    <t>MOTORES LA PAZ, S.A.P.I. DE C.V.</t>
  </si>
  <si>
    <t>M.C.VICTOR RAMIREZ ANGULO</t>
  </si>
  <si>
    <t>KURODA SAN, S.A. DE C.V.</t>
  </si>
  <si>
    <t>12 pagos mensuales por la cantidad de                   $ 233,289.67</t>
  </si>
  <si>
    <t>12 pagos mensuales por la cantidad de                   $ 722,114.75</t>
  </si>
  <si>
    <t>06 pagos mensuales por la cantidad de                   $ 37,120.00 a partir de Febrero a Julio del 2017</t>
  </si>
  <si>
    <t xml:space="preserve">Una sola exibicion </t>
  </si>
  <si>
    <t>04 pagos por la cantidad de $ 44,271.40 a partir de Febrero a Octubre del 2017.</t>
  </si>
  <si>
    <t xml:space="preserve">Contratacion de los servicios profesionales de laboratorio certificado por la Entidad Mexicana de Acreditacion, A.C. y la CONAGUA por el periodo comprendido de enero a diciembre de 2017.                      </t>
  </si>
  <si>
    <t xml:space="preserve">Suministro de un biodegestor de RP-7,000 litros, marca rotoplas          </t>
  </si>
  <si>
    <t>Gerencia de Administración</t>
  </si>
  <si>
    <t>31 de diciembre de 2017</t>
  </si>
  <si>
    <t xml:space="preserve">2 de enero de 2017 </t>
  </si>
  <si>
    <t>NO</t>
  </si>
  <si>
    <t>16 de enero de 2017</t>
  </si>
  <si>
    <t>15 de abril de 2017</t>
  </si>
  <si>
    <t>Suministro de equipos de computo para oficinas de APIBCS</t>
  </si>
  <si>
    <t xml:space="preserve">Arrendamiento mensual del equipo de dragado para trabajo de dragado de mantenimiento de Darsena y canales de navegacion de los puertos de La Paz y Pichilingue, B.C.S., para el periodo comprendido de enero a diciembre de 2017.       </t>
  </si>
  <si>
    <t xml:space="preserve">Suministro de consumibles de computo, para el periodo comprendido de enero a junio de 2017.                                    </t>
  </si>
  <si>
    <t>Departamento de Recursos Materiales</t>
  </si>
  <si>
    <t xml:space="preserve">Contratacion de servicio de mantenimiento para el programa el Dorado, para el periodo comprendido del 18 de enero de 2017 al 17 de julio de 2017.       </t>
  </si>
  <si>
    <t>Departamento de Informatica</t>
  </si>
  <si>
    <t>18 de enero de 2017</t>
  </si>
  <si>
    <t>17 de junio de 2017</t>
  </si>
  <si>
    <t>4 Pagos a cubrirse de la siguiente forma:  a) Primer pago $ 294,752.04. se cubrira el dia 03 de febrero de 2017,  b) Segundo pago $ 229,251.58 el dia 15 de febrero de 2017.  c) tercer pago $ 229,251.58  15 de marzo de 2017. d) Cuarto pago  $ 229,251.58 17 de abril de 2017.</t>
  </si>
  <si>
    <t>25 de enero de 2017</t>
  </si>
  <si>
    <t>17 de abril de 2017</t>
  </si>
  <si>
    <t>26 de enero de 2017</t>
  </si>
  <si>
    <t>Garantía de calidad contra defectos de fábrica, funcionamiento y vicios ocultos, con vigencia de 5 años.</t>
  </si>
  <si>
    <t>16 de febrero de 2017</t>
  </si>
  <si>
    <t>31 de enero de 2017</t>
  </si>
  <si>
    <t>Suministro de un motor electrico sumergible encapsulado marca Grundfos, modelo MS4000R, 3X380V,5.5KW, fabricado en SS9041,una bomba sumergible tipo pozo profundo,marca Grundfos, modelo SP30-4R, con instalacion electrica para alimentacion de corriente trifasica electrica.</t>
  </si>
  <si>
    <t>23 de enero de 2017</t>
  </si>
  <si>
    <t xml:space="preserve">Contratacion de los servicios para llevar acabo la reposicion de cableado electrico dañado de la subestacion principal </t>
  </si>
  <si>
    <t>JULIO CESAR COVARRUBIAS VERDUGO.</t>
  </si>
  <si>
    <t>SEGUROS ATLAS, S.A.</t>
  </si>
  <si>
    <t>SMARTIC CONSULTORES, S.A. DE C.V.</t>
  </si>
  <si>
    <t>AUTOMOTRIZ BAJACAL, S.A. DE C.V.</t>
  </si>
  <si>
    <t>IMPULSORA ESTRATEGICA RODMAN, S.A. DE C.V.</t>
  </si>
  <si>
    <t xml:space="preserve"> MARIA DOLORES PALACIOS VALDES</t>
  </si>
  <si>
    <t>IRAN MURILLO MURILLO.</t>
  </si>
  <si>
    <t>ING. JOSE MARTIN VAZQUEZ.</t>
  </si>
  <si>
    <t>JUAN MANUEL BURGOIN MARQUEZ</t>
  </si>
  <si>
    <t>NUMERA, S.C.</t>
  </si>
  <si>
    <t>AUTOS Y ACCESORIOS, S.A. DE C.V.</t>
  </si>
  <si>
    <t>ABASTECEDORA DEL CONSTRUCTOR DE B.C.S., S.A. DE C.V.</t>
  </si>
  <si>
    <t>COMBUSTIBLES MAR DE CORTES, S.A. DE C.V.</t>
  </si>
  <si>
    <t>CLUB CASINO BELLAVISTA, S.A.</t>
  </si>
  <si>
    <t>ROGELIO FLORES HIRALES</t>
  </si>
  <si>
    <t>DANIEL SALORIO TRASVIÑA</t>
  </si>
  <si>
    <t>MOTORES LA PAZ, S.A.P.I. DE CV.</t>
  </si>
  <si>
    <t>APIBCS-ARD-01-16</t>
  </si>
  <si>
    <t>APIBCS-PSP-01BIS-16</t>
  </si>
  <si>
    <t xml:space="preserve">Sumistro de medidores digitales de conductividad, equipo de telemetría, instalación y asesoría, de conformidad con el Artículo 224 Fracción VI de la Ley Federal de desechos en materia de la exención del pago de derecho por la exlpotación, uso y aprovechamiento de aguas salobres. </t>
  </si>
  <si>
    <t>APIBCS-A-001-16</t>
  </si>
  <si>
    <t>Una sola Exhibicion</t>
  </si>
  <si>
    <t>APIBCS-A-002-16</t>
  </si>
  <si>
    <t>APIBCS-A-003-16</t>
  </si>
  <si>
    <t>Contratación de los servicios profesionales para llevar cabo un programa para el fortalecimiento de liderazgo en APIBCS</t>
  </si>
  <si>
    <t>APIBCS-PSP-004-16</t>
  </si>
  <si>
    <t>APIBCS-A-004-16</t>
  </si>
  <si>
    <t>Adquisición de cinco vehiculo, 4 puertas, aire acondicionado, transmision automatica, 4 cilindros, modelo reciente.</t>
  </si>
  <si>
    <t>APIBCS-A-005-16</t>
  </si>
  <si>
    <t>APIBCS-A-006-16</t>
  </si>
  <si>
    <t>Contratacion de los servicios profesionales para determinar los Objetivos Estrategicos y Factores clave de Éxito en la empresa.</t>
  </si>
  <si>
    <t>APIBCS-PSP-005-16</t>
  </si>
  <si>
    <t xml:space="preserve">2 (dos) pagos a cubrirse de la siguiente forma:   a) El primer pago equivalente a la cantidad de $ 110,200.00. IVA incluido una vez que se determine los objetivos estratégicos y se entregue la documentación soporte de la misma y esta sea recibida a entera satisfacción.   b) El segundo pago equivalente a la cantidad de $110,200.00. IVA incluido. se cubrirá al documentar y alinear los factores clave de éxito a su objetivo estratégico y se concluya la totalidad de LOS SERVICIOS y estos se entreguen a entera satisfacción de LA EMPRESA                     </t>
  </si>
  <si>
    <t>Adquisición de tres Computadoras portátiles, marca HP PROBOOK 440 G3, Modelo PAVILON  14AC147LA 15, memoria RAM 8GB, disco DURO 1TB, y una impresora multifuncional  marca CANON, modelo IMAGECLASS MF6180DW.</t>
  </si>
  <si>
    <t>APIBCS-A-009-16</t>
  </si>
  <si>
    <t>APIBCS-ARD-002-16</t>
  </si>
  <si>
    <t>APIBCS-A-010-16</t>
  </si>
  <si>
    <t>Contratación de los servicios profesionales para llevar a cabo instalación del señalamiento maritimo a base de balizas de situación, para el muelle 1BIS de la terminal de transbordadores del puerto de Pichilingue.</t>
  </si>
  <si>
    <t>APIBCS-PSP-006-16</t>
  </si>
  <si>
    <t>Contratacion del  Aseguramiento integral de bienes  inmuebles y obras portuarias concesionadas a la APIBCS, S.A . DE C.V.; para el periodo del 21 de mayo de 2016 al 21 de mayo de 2017</t>
  </si>
  <si>
    <t>APIBCS-ARD-003-16</t>
  </si>
  <si>
    <t>APIBCS-PSP-007-16</t>
  </si>
  <si>
    <t>APIBCS-PSP-008-16</t>
  </si>
  <si>
    <t>APIBCS-PSP-010-16</t>
  </si>
  <si>
    <t>APIBCS-A-011-16</t>
  </si>
  <si>
    <t>APIBCS-A-012-16</t>
  </si>
  <si>
    <t>Garantia "El PROVEEDOR" al momento de entregar EL VEHICULO,debera presentar a "LA CONTRATANTE", garantia de EL VEHICULO ADQUIRIDO,las cuales deben tener una vigencia de 3(tres) años o 60,000 kilometros, lo que suceda primero.</t>
  </si>
  <si>
    <t>APIBCS-ARD-004-16</t>
  </si>
  <si>
    <t>APIBCS-A-013-16</t>
  </si>
  <si>
    <t>APIBCS-PSP-011-16</t>
  </si>
  <si>
    <t>APIBCS-A-014-16</t>
  </si>
  <si>
    <t>APIBCS-PSP-013-16</t>
  </si>
  <si>
    <t>APIBCS-PSP-014-16</t>
  </si>
  <si>
    <t>APIBCS-A-015-16</t>
  </si>
  <si>
    <t>APIBCS-PSP-015-16</t>
  </si>
  <si>
    <t>APIBCS-A-016-16</t>
  </si>
  <si>
    <t>APIBCS-A-017-16</t>
  </si>
  <si>
    <t>APIBCS-A-018-16</t>
  </si>
  <si>
    <t>APIBCS-A-019-16</t>
  </si>
  <si>
    <t xml:space="preserve"> 15/08/2016</t>
  </si>
  <si>
    <t xml:space="preserve">2 (dos) pagos a cubrirse de la siguiente forma:               a) Primer pago equivalente a la cantidad de $ 100,273.88 con el IVA incluido, se cubrirá a "EL PROVEEDOR" dentro de los 45 días posteriores a que este haya realizado la primera entrega de LOS BIENES a "LA CONTRATANTE" acorde a lo establecido en la clausula segunda del presente contrato, y esta los haya recibido a su entera satisfacción.                                                            b) El segundo pago equivalente a la cantidad de $ 30,273.88 IVA incluido, se cubrirá a "EL PROVEEDOR" dentro de los 15 días posteriores a la fecha en que este haya realizado la primera entrega de LOS BIENES a "LA CONTRATANTE" y esta los reciba a su entera satisfacción. </t>
  </si>
  <si>
    <t>APIBCS-ARD-005-16</t>
  </si>
  <si>
    <t>APIBCS-PSP-016-16</t>
  </si>
  <si>
    <t>2 (dos) pagos a cubrirse de la siguiente forma:   a) El primer pago equivalente a la cantidad de $ 125,280.00. IVA se cubrira a "EL PROFESIONISTA"  incluido una vez que  realice el diagnostico de los procedimientos actuales y su interrelacion y entregue la documentacion soporte de la misma y esta sea recibida a entera satisfacción de "LA EMPRESA".   b) El segundo pago equivalente a la cantidad de $125,280.00. IVA incluido. se cubrirá a "EL PROFESIONISTA" una vez que entregue los mapas de los procedimientos y formatos a "LA EMPRESA" y esta los reciba a entera satisfaccion de "LA EMPRESA"</t>
  </si>
  <si>
    <t>APIBCS-PSP-017-16</t>
  </si>
  <si>
    <t xml:space="preserve">Dos (2) Pagos a cubrirse de la siguiente forma:     a) El primer pago equivalente a la cantidad de $42,988.15 se cubrirá a "EL PRESTADOR" , una vez que realice la entrega  de los avances de los trabajos de limpieza profunda de tanque, desgasificación del tanque, aplicación de pintura de tanque en color blanco con pintura epoxica y limpieza profunda de instalaciones, a entera satisfacción de "LA EMPRESA".                                           b) El  Segundo pago equivalente a la cantidad de $ 42,988.15 que se cubrirá a "EL PRESTADOR", al concluir la totalidad de LOS SERVICIOS a entera satisfacción de "LA EMPRESA".              </t>
  </si>
  <si>
    <t>APIBCS-PSP-018-16</t>
  </si>
  <si>
    <t>APIBCS-PSP-019-16</t>
  </si>
  <si>
    <t xml:space="preserve">Dos (2) Pagos a cubrirse de la siguiente forma:     a) El primer pago equivalente a la cantidad de $5,800.00 se cubrirá a "EL PRESTADOR" dentro de los tres días hábiles siguientes a la firma del presente contrato, una vez que este realice la reservación del evento.                                           b) El  Segundo pago equivalente a la cantidad de $127,310.00 se pagara a "EL PRESTADOR" una semana antes del evento (16 de diciembre de 2016).                </t>
  </si>
  <si>
    <t>APIBCS-A-020-16</t>
  </si>
  <si>
    <t>APIBCS-A-021-16</t>
  </si>
  <si>
    <t xml:space="preserve">Dos (2) pagos a cubrirse de la siguiente forma:           a) Primer pago, equivalente a la cantidad de $ 190,189.38 IVA incluido, se cubrirá a "EL PROVEEDOR", contra el suministro de la primera entrega de LOS BIENES, descrita en la cláusula Segunda del presente contrato, siempre y cuando "EL PROVEEDOR" haya realizado la entrega de LOS BIENES, a entera satisfacción de "LA CONTRATANTE".                                                      b) Segundo pago, equivalente a la cantidad de $ 186,285.54 , se cubrirá a "EL PROVEEDOR" el día 25 de noviembre 2016, siempre y cuando "EL PROVEEDOR" haya realizado la entrega total de LOS BIENES a "LA CONTRATANTE" y esta los haya recibido a su entera satisfacción.       </t>
  </si>
  <si>
    <t>APIBCS-ARD-006-16</t>
  </si>
  <si>
    <t>APIBCS-A-022-16</t>
  </si>
  <si>
    <t>APIBCS-A-023-16</t>
  </si>
  <si>
    <t>Garantia de EL VEHICULO,la cual debe tener una vigencia de 3 (tres ) años o 60,000 kilometros, lo que suceda primero.</t>
  </si>
  <si>
    <t>APIBCS-PSP-020-16</t>
  </si>
  <si>
    <t>12 pagos mensuales por la cantidad de                   $ 7,250.00. Iniciando el mes de noviembre de 2016, para concluir en el mes de octubre de 2017, en el entendido de que el ultimo pago se realizara al termino de la totalidad de LOS SERVICIOS contratados, siempre y cuando estaos se hayan entregado y sean recibidos a entera satisfaccion de "LA EMPRESA".</t>
  </si>
  <si>
    <t>APIBCS-PSP-021-16</t>
  </si>
  <si>
    <t>12 pagos mensuales por la cantidad de                   $ 33,2156.66. Iniciando el mes de noviembre de 2016, para concluir en el mes de octubre de 2017, en el entendido de que el ultimo pago se realizara al termino de la totalidad de LOS SERVICIOS contratados, siempre y cuando estaos se hayan entregado y sean recibidos a entera satisfaccion de "LA EMPRESA".</t>
  </si>
  <si>
    <t>APIBCS-ARD-007-16</t>
  </si>
  <si>
    <t>APIBCS-PSP-022-16</t>
  </si>
  <si>
    <t>APIBCS-A-024-16</t>
  </si>
  <si>
    <t>APIBCS-ARD-008-16</t>
  </si>
  <si>
    <t>Gerencia de Pto. Loreto</t>
  </si>
  <si>
    <t xml:space="preserve">Contratación de los servicios profesionales para llevar a cabo el mantenimiento preventivo y correctivo al señalamiento marítimo, en los puertos de La Paz y Pichilingue, para el periodo comprendido de enero a diciembre de 2016. </t>
  </si>
  <si>
    <t>8 de enero de 2016</t>
  </si>
  <si>
    <t>31 de diciembre de 2016</t>
  </si>
  <si>
    <t xml:space="preserve">  12  pagos mensuales de $218,027.73</t>
  </si>
  <si>
    <t>12 pagos mensuales de $687,728.33</t>
  </si>
  <si>
    <t>12 pagos mensuales de $32,480.00</t>
  </si>
  <si>
    <t>15 de enero de 2016</t>
  </si>
  <si>
    <t>26 de enero de 2016</t>
  </si>
  <si>
    <t>9 de marzo de 2016</t>
  </si>
  <si>
    <t>15 de abril de 2016</t>
  </si>
  <si>
    <t>29 de enero de 2016</t>
  </si>
  <si>
    <t>27 de febrero de 2016</t>
  </si>
  <si>
    <t>18 de febrero de 2016</t>
  </si>
  <si>
    <t>22 de marzo de 2016</t>
  </si>
  <si>
    <t>16 de febrero de 2016</t>
  </si>
  <si>
    <t>10 de junio de 2016</t>
  </si>
  <si>
    <t>Dirección General</t>
  </si>
  <si>
    <t>1 de marzo de 2016</t>
  </si>
  <si>
    <t>12 de marzo de 2016</t>
  </si>
  <si>
    <t>30 de junio de 2016</t>
  </si>
  <si>
    <t>5 de abril de 2016</t>
  </si>
  <si>
    <t>13 de mayo de 2016</t>
  </si>
  <si>
    <t>22 de abril de 2016</t>
  </si>
  <si>
    <t>26 de abril de 2016</t>
  </si>
  <si>
    <t>Contratacion del suministro e instalacion de "SEÑALIZACION TURISTICA ESTATAL", sumando un total de 394 piezas de señalamientos turisticos, de conformidad con el "convenio de coordinación para el otorgamiento de un sibsidio en materia del fortalecimiento de la oferta turistica en el marco del programa de desarrollo regional turistico sustentable y pueblos magicos", asignados por los titulares de la secretaria de turismo federal  y gobierno del estado de baja california sur, el dia 26 de febro 2016</t>
  </si>
  <si>
    <t>17 de mayo de 2016</t>
  </si>
  <si>
    <t>5 de octubre de 2016</t>
  </si>
  <si>
    <t>Director de Ingenieria e Infraestructura Portuaria</t>
  </si>
  <si>
    <t>19 de mayo de 2016</t>
  </si>
  <si>
    <t xml:space="preserve">25 de mayo de 2016 </t>
  </si>
  <si>
    <t>13 de agosto de 2016</t>
  </si>
  <si>
    <t>Gerencia de Finanzas</t>
  </si>
  <si>
    <t>26 de mayo de 2016</t>
  </si>
  <si>
    <t>26 de junio de 2016</t>
  </si>
  <si>
    <t>7 de junio de 2016</t>
  </si>
  <si>
    <t>6 de diciembre de 2016</t>
  </si>
  <si>
    <t>30 de mayo de 2016</t>
  </si>
  <si>
    <t>13 de junio de 2016</t>
  </si>
  <si>
    <t>18 de junio de 2016</t>
  </si>
  <si>
    <t>2 de julio de 2016</t>
  </si>
  <si>
    <t>21 de junio de 2016</t>
  </si>
  <si>
    <t>13 de julio de 2016</t>
  </si>
  <si>
    <t>30 de julio de 2016</t>
  </si>
  <si>
    <t>10 de agosto de 2016</t>
  </si>
  <si>
    <t>7 de noviembre de 2016</t>
  </si>
  <si>
    <t>29 de julio de 2016</t>
  </si>
  <si>
    <t>29 de agosto de 2016</t>
  </si>
  <si>
    <t>8 de agosto de 2016</t>
  </si>
  <si>
    <t>22 de agosto de 2016</t>
  </si>
  <si>
    <t>Dirección de Comercialización y Operaciones</t>
  </si>
  <si>
    <t>16 de agosto de 2016</t>
  </si>
  <si>
    <t>21 de septiembre de 2016</t>
  </si>
  <si>
    <t>Gerente de Administración</t>
  </si>
  <si>
    <t>25 de agosto de 2016</t>
  </si>
  <si>
    <t>14 de octubre de 2016</t>
  </si>
  <si>
    <t>27 de agosto de 2016</t>
  </si>
  <si>
    <t>27 de octubre de 2016</t>
  </si>
  <si>
    <t>24 de junio de 2016</t>
  </si>
  <si>
    <t>28 de julio de 2016</t>
  </si>
  <si>
    <t>16 de julio de 2016</t>
  </si>
  <si>
    <t>15 de octubre de 2016</t>
  </si>
  <si>
    <t>18 de julio de 2016</t>
  </si>
  <si>
    <t>Gerente de Pto. Loreto</t>
  </si>
  <si>
    <t>22 de julio de 2016</t>
  </si>
  <si>
    <t>31 de agosto de 2016</t>
  </si>
  <si>
    <t>2 de agosto de 2016</t>
  </si>
  <si>
    <t>2 de septiembre de 2016</t>
  </si>
  <si>
    <t>13 de octubre de 2016</t>
  </si>
  <si>
    <t>25 de noviembre de 2016</t>
  </si>
  <si>
    <t>15 de agosto de 2016</t>
  </si>
  <si>
    <t>18 de diciembre de 2016</t>
  </si>
  <si>
    <t>Departamento de Recursos Humanos</t>
  </si>
  <si>
    <t>9 de septiembre de 2016</t>
  </si>
  <si>
    <t>17 de diciembre de 2016</t>
  </si>
  <si>
    <t>28 de noviembre de 2016</t>
  </si>
  <si>
    <t>14 de diciembre de 2016</t>
  </si>
  <si>
    <t>18 de octubre de 2016</t>
  </si>
  <si>
    <t>3 de noviembre de 2016</t>
  </si>
  <si>
    <t>Arrendamiento de carpas, mobiliario y sonido para llevar a cabo el evento de inauguración en Puerto Adolfo Lopez Mateos</t>
  </si>
  <si>
    <t>12 de octubre de 2016</t>
  </si>
  <si>
    <t>18 de noviembre de 2016</t>
  </si>
  <si>
    <t>24 de octubre de 2016</t>
  </si>
  <si>
    <t>22 de noviembre de 2016</t>
  </si>
  <si>
    <t>31 de octubre de 2017</t>
  </si>
  <si>
    <t>24 de diciembre de 2016</t>
  </si>
  <si>
    <t>30 de noviembre de 2016</t>
  </si>
  <si>
    <t>28 de diciembre de 2016</t>
  </si>
  <si>
    <t>23 de noviembre de 2016</t>
  </si>
  <si>
    <t>12 de diciembre de 2016</t>
  </si>
  <si>
    <t>APIBCS-A-026-16</t>
  </si>
  <si>
    <t>21 de diciembre de 2016</t>
  </si>
  <si>
    <t>Arrendamiento del equipo de dragado para trabajos de mantenimiento de dragado en dársena y canales de navegación de los puertos de Pichilingue y La Paz, para el periodo comprendido de enero a diciembre de 2016</t>
  </si>
  <si>
    <t>Contratación de los servicios de fumigación para las instalaciones de APIBCS, terminal de transbordaroes No. 1, terminal de pasajeros No. 2 y puerto comercial de Pichilingue, para el periodo de enero a diciembre 2016</t>
  </si>
  <si>
    <t>Contatación de los servicios profesionales de laboratorio certificado por la Entidad Mexicana de Acreditación, A.C. y la CONAGUA para análisis de agua de producto, rechazo y descargas de aguas residuales de la planta desaladora y  planta de tratamiento de aguas residuales de la terminal de pasajeros No. 2, para el periodo de enero a diciembre 2016.</t>
  </si>
  <si>
    <t>Suministro de consumibles de computo, que serán utilizados en las áreas operativas y administrativas de los puertos de La Paz, Pichilingue, San Carlos y Santa Rosalía, B.C.S por el periodo comprendido de Enero a Junio de 2016.</t>
  </si>
  <si>
    <t xml:space="preserve">Suministro e instalación del sistema CCTV, ubicado en caseta de vigilancia 1, caseta muelle pesquero y camaroneros, terminal de transbordadores y terminal de usos múltiples, incluye equipos, intalación y mano de obra, en cumplimiento al Código de Protección de Buques e Instalaciones Portuarias. </t>
  </si>
  <si>
    <t>Suministro de artículos de papeleria que serán utilizado en las áreas operativas y administrativas de los Puertos de La Paz, Pichilingue, San Carlos y Santa Rosalía, Baja California Sur, para el periodo 2016.</t>
  </si>
  <si>
    <t>Suministro de articulos de limpieza (papel higienico,fabulosos,jabon en polvo,cloro,escoba,trapeador,insecticida,bolsas para basura,etc.), que seran utilizados en las areas operativas y administrativas de los Puertos de La Paz, Pichilingue, San Carlos y Santa Rosalia.</t>
  </si>
  <si>
    <t>Arrendamiento del equipo de audio e iluminacion, y estructura con capacidad para 450 personas, tipo Grand soport de aluminio, lona y malla sombra, medidas de 14x28 metros a 6 metros de altura, templete de 20 cm.</t>
  </si>
  <si>
    <t>Contratación de los servicios de la unidad de verificación ambiental, para la certificación ante la Procuraduría Federal de Protección al Ambiente de los recintos portuarios de Pichilingue, Santa Rosalía y Pto.Loreto.</t>
  </si>
  <si>
    <t>Contratación de los servicios profesionales para llevar a cabo "Encuesta de Socialización del Malecón".</t>
  </si>
  <si>
    <t xml:space="preserve">Suministro de tanque para deposito de agua con capacidad de 10,000 litros para montar en camion chasis. </t>
  </si>
  <si>
    <t xml:space="preserve">Suministro de calzado de seguridad para personal de confianza y sindicalizados, de los Puertos de Pichilingue-La Paz,Pto. San Carlos.Sta Rosalía. </t>
  </si>
  <si>
    <t>Arrendamiento del equipo de audio e iluminacion, y carpa para evento de  12x18 metros, incluye templete,planta de energia,1 pantalla LED 4x3 metros con su elevador,112 sillas para evento de inaguracion de las oficinas de APIBCS,en Puerto Loreto.</t>
  </si>
  <si>
    <t xml:space="preserve">Contratación de los servicios profesionales para que se lleve a cabo la asesoría necesaria a fin de que se construyan los diagramas de los procedimientos en APIBCS.          </t>
  </si>
  <si>
    <t>Contratacion de los servicios, para llevar a cabo el manteniminento general a tanque de almacenamineto de gasolina, incluyendo refacciones y accesorios asociados al servicio.</t>
  </si>
  <si>
    <t xml:space="preserve">Suministro e instalación de 25 palapas sombrilla nuevas totalmente, reparación y mantenimiento de 16 palapas sombrilla, con palma nueva y red, ubicadas en área de acceso al Recinto Portuario de Loreto.                                     </t>
  </si>
  <si>
    <t xml:space="preserve">Suministro de 67 líneas 3FT 18 LEDS RGB DMX 110-220V fuente integrada, anodizado para sobreponer, 2 líneas 2FT 12 LEDS RGB DMX 110-220 fuente integrada, aluminio extruido anodizado para sobreponer, 3 lámparas rectangulares 36 LEDS RGB DMX, 85-280V, fuente integrada, cuerpo en aluminio maquinado. </t>
  </si>
  <si>
    <t xml:space="preserve">Arrendamiento del equipo de audio e iluminación, y carpa para evento de 12X12 metros, incluye templete, 2 monitores, 4 pantallas, 200 sillas de 4 puntos, para evento de inicio de obra "Rehabilitación de parque Morelos en Santa Rosalía, Municipio de Múgele"  </t>
  </si>
  <si>
    <t xml:space="preserve">Suministro de sistema de control e iluminación, incluye canalización, cableado, fuentes, accesorios y capacitación para la instalacion,uso y manejo del sistema, para llevar a cabo el sistema de iluminación de la oficina de APIBCS, ubicada en Álvaro Obregón e Ignacio Cabezud. </t>
  </si>
  <si>
    <t xml:space="preserve">Adquisición de una Pick Up doble cabina 4x4, modelo reciente, marca CHEVROLET, con motor Eco Tec de 2.5 L.,4 cilindros, transmisión manual de 6 velocidades, frenos ABS en las 4 llantas, bolsas de aire para conductor y pasajero .     </t>
  </si>
  <si>
    <t>Contratación de los servicios profesionales para llevar a cabo los siguientes dictámenes de APIBCS,                                             1. Para el cumplimiento de las obligaciones de la ley del Seguro Social y sus Reglamentos.                             2. Para el cumplimiento de las obligaciones de la Ley del Instituto del Fondo Nacional de la Vivienda para los trabajadores. Correspondiente al ejercicio 2016.</t>
  </si>
  <si>
    <t xml:space="preserve">Contratacion de los servicios profesionales para llevar a cabo auditoria externa para elaboracion del Dictamen Financiero y para Efectos Fiscales, correspondientes al ejercicio 2016.                          </t>
  </si>
  <si>
    <t xml:space="preserve">Contratación de los servicios profesionales para llevar acabo la instalación de lámparas solares en dos duques de alba del muelle 01 de la Terminal de Transbordadores del Puerto de Pichilingue,B.C.S.                  </t>
  </si>
  <si>
    <t xml:space="preserve">Adquisición de uniformes de trabajo, correspondiente al periodo 2016. comprende: 59 juegos de uniformes para el personal administrativo, 48 juegos de uniformes para personal  estibadores y  51 juegos de uniformes para agentes de seguridad de los puertos de Pichilingue, La Paz, San Carlos, Santa Rosalía y Loreto consistentes en : camisas, pantalones, playeras polo, gorras, clasificado de acuerdo a la función que desempeña cada personal.             </t>
  </si>
  <si>
    <t xml:space="preserve">Suministro de 224 piezas de chamarras para el personal administrativo,operativo,mantenimiento,agentes de seguridad,estivadores y 40 chalecos de dama de los puertos de Pichilingue, La Paz, San Carlos, Santa Rosalia y Loreto, correspondientes al periodo 2016.                                 </t>
  </si>
  <si>
    <t xml:space="preserve">4 Pagos que se cubriran de la siguiente forma:   a) El primer pago  $ 41,845.00 Iva incluido dentro de los primeros 10 dias del mes de febrero de 2016,   b) El segundo $ 41,845.00 Iva incluido,  c) El tercer pago equivalente a la cantidad de $ 41,845.00.Iva incluido                                                           d) El cuarto pago equivalente a la cantidad de $41,845.00. Iva incluido </t>
  </si>
  <si>
    <t>4 Pagos a cubrirse de la siguiente forma:         a) Primer pago $ 475,340.35 mas el 16% de IVA  23 enero de 2017  b) Segundo pago  $ 369,709.16  mas el 16% de IVA  se cubrira a mas tardar el dia 15 de febrero de 2017. c) tercer pago $ 369,709.16  mas el 16 % de IVA se cubrira a mas tardar el dia 15 de marzo de 2017.    d) Cuarto pago $ 369,709.16 mas el 16% de IVA que se cubrira a mas tardar el dia 17 de abril de 2017.</t>
  </si>
  <si>
    <t xml:space="preserve"> 2 pagos:  Primer pago $25,347.20   en el mes de Febrero de 2016, segundo pago $149,011.29  en  el mes de abril de 2016 </t>
  </si>
  <si>
    <t xml:space="preserve">2 pagos: Primer Pago,  equivalente a la cantidad de $ 64,907.34,  Segundo Pago, equivalente a la cantidad de $ 47,822.25 </t>
  </si>
  <si>
    <t>2 pagos:  Primer pago por la cantidad de $98,600.00, Segundo pago por la cantidad de $98,600.00</t>
  </si>
  <si>
    <t xml:space="preserve">Cuatro pagos:  Primer pago $254,900.00 iva incluido una vez que este haya realizado la primer entrega de LOS VEHICULOS   Segundo pago $254,900.00 iva incluido una vez que este haya realizado la segunda entrega de LOS VEHICULOS.Tercer pago $509,800.00 iva incluido una vez que este haya realizado la tercer entrega de LOS VEHICULOS.Cuarto pago $254,900.00 iva incluido el dia 22 de abril siempre y cuando EL PROVEEDOR haya realizado la entrega total de LOS VEHICULOS.     </t>
  </si>
  <si>
    <t>Prestación de servicios</t>
  </si>
  <si>
    <t xml:space="preserve">Adquisición </t>
  </si>
  <si>
    <t>17 de enero de 2016</t>
  </si>
  <si>
    <t>17 de enero de 2017</t>
  </si>
  <si>
    <t>GERENCIA DE ADMINISTRACION</t>
  </si>
  <si>
    <t>ARTICULO 51 Y 53 Fracción I de la Ley de Adquisiciones, Arrendamientos y Servicios del Estado de Baja California Sur.</t>
  </si>
  <si>
    <t>Articulo 53 fracción I de la Ley de Adquisiciones, Arrendamiento y Servicios del Estado de Baja California Sur.</t>
  </si>
  <si>
    <t>Articulos 43 y 46 de la Ley Organica de la Administración Pública del Estdo de Baja California Sur, de conformidad con el articulo 1 de la Ley de Adquisiciones, Arrendamientos y Servicios del Estado de Baja California Sur.</t>
  </si>
  <si>
    <t>Artículo 52 fracción IV de la Ley de Adquisiciones, Arrendamientos y Servicios del Estado de B.C.S.</t>
  </si>
  <si>
    <t>ARTICULO 51 Y 52 Fracción VIII de la Ley de Adquisiciones, Arrendamientos y Servicios del Estado de Baja California Sur.</t>
  </si>
  <si>
    <t xml:space="preserve">Adquisición de Componentes de Computo: Cantidad y Descripción. 15 Teclado y mouse Microsoft, 5 Bocinas erfect choice, 35 Mouse Pad de espuma, 12 Monitor Led Benq, 5 Puente de poder Actek, 2 pasta térmica Coolermaster. </t>
  </si>
  <si>
    <t xml:space="preserve">Adquisición de una Pick Up doble cabina 4x4 modelo reciente, de marca Ford, 8 cilindros. </t>
  </si>
  <si>
    <t xml:space="preserve">Adquisición de 852 piezas de uniformes de trabajo, correspondiente al periodo 2016, para el personal operativo de los puertos de Pichilingue, La paz, San Carlos, Santa Rosalía y Loreto. </t>
  </si>
  <si>
    <t xml:space="preserve">Contratacion de los servicios de cena, meseros y arrendamiento de moviliario, con servicio para 140 personas. </t>
  </si>
  <si>
    <t xml:space="preserve">Suministro de consumibles de computo, que serán utilizados en las áreas operativas y administrativas de los puertos de La Paz, Pichilingue, San Carlos y Santa Rosalía, B.C.S por el periodo comprendido de julio a diciembre de 2016. </t>
  </si>
  <si>
    <t xml:space="preserve">Contratación de póliza mensual de servicios de mantenimiento del sistema Dorado. </t>
  </si>
  <si>
    <t xml:space="preserve">Contratacion de los servicios de cena, meseros y arrendamiento salon, moviliario, musica luz y sonido, con servicio para 270 personas. </t>
  </si>
  <si>
    <t>ARTICULOS 26,40 y 41 fracción XII de la Ley de Adquisiciones, Arrendamientos y Servicios del Sector Publico.</t>
  </si>
  <si>
    <t xml:space="preserve">Contratación de los servicios profesionales  para llevar a cabo el mapa de procesos estratégicos en APIBCS. </t>
  </si>
  <si>
    <t xml:space="preserve">Contratación de los servicios profesionales para el desarrollo e implementación de un Sistema de Operación Portuaria. </t>
  </si>
  <si>
    <t>Articulo 51 y 52 fracción IV, de la Ley de Adquisiciones, Arrendamientos y Servicios del Estado de Baja California Sur.</t>
  </si>
  <si>
    <t>APIBCS-PSP-002-16</t>
  </si>
  <si>
    <t>Gobierno del Estado de Baja California Sur</t>
  </si>
  <si>
    <t>Recursos mixtos de la Federación y del Estado de Baja California Sur, por conducto de la Secretaria de Finanzas y Administración, de conformidad con el convenio de Coordinación para el Otorgamiento de un Subsidio en Materia de Fortalecimiento de la Oferta Turistica en el Marco del Programa de Desarrollo Regional Turistico Sustentable y Pueblos Magicos.</t>
  </si>
  <si>
    <t>50% recursos del Gobierno Federal y 50% restante con recursos del Gobierno del Estado</t>
  </si>
  <si>
    <t xml:space="preserve">Contratacion de los servicios profesionales para llevar acabo el mantenimiento preventivo y correctivo al señalamiento maritimo en los puertos de La Paz, Pichilingue y San Juan de la costa, para el periodo de enero a diciembre de 2017.            </t>
  </si>
  <si>
    <t>Arrendamiento de equipo de audio,con 4 sistemas boce activos, 1 snake de 24 canales con spliter 16 aux. 1 consola Yamaha digital 01 V, 1 carpa para evento de 12 X 12 metros, con toldo color blanco y forrada por dentro, templete, 200 sillas de 4 puntos, 12 sillas para presidium, 1 templete de 10 metros de fretnte  por 3 metros de fondo, con 1 faldon, 20 cm de altura, 2 estructuras de aluminio con base pesada para lonas de 1X2.5 mts.</t>
  </si>
  <si>
    <t>Adjudicación Directa</t>
  </si>
  <si>
    <t>Dirección de Ingeniería e Infraestraestructura Portuaria</t>
  </si>
  <si>
    <t>APIBCS-A-025-16</t>
  </si>
  <si>
    <t>Adquisición de 311 pavos, para obsequios navideños al personal sindicalizado, administrativo y operativo de los puertos de La Paz-Pichilingue, San Carlos, Santa Rosalía y Loreto-Puerto Escondido.</t>
  </si>
  <si>
    <t>ALISER, S.A. DE C.V.</t>
  </si>
  <si>
    <t>Codigo civil vigente en el Estado de Baja California Sur</t>
  </si>
  <si>
    <t>Arrendamiento de un lote de terreno ubicado en calle Francisco J. Mujica entre calle Alfa y Zona de Bordo, para destinarlo única y exclusicamente para resguardo y estacionamiento de vehículos oficiales de personal de APIBCS.</t>
  </si>
  <si>
    <t>APIBCS-PSP-004-17</t>
  </si>
  <si>
    <t>CABO CLEAN S. DE R.L. DE C.V.</t>
  </si>
  <si>
    <t>Contratación de los servicios de fumigación mensual para las instalaciones de APIBCS, terminal de transbordaroes No. 1, terminal de pasajeros No. 2 y puerto comercial de Pichilingue, caseta de cobro, edificio de ingenieria, cobertizo y administrativo en los puertos de la paz y pichilingue, correspondiente al ejercicio 2017</t>
  </si>
  <si>
    <t>12 pagos mensuales por la cantidad de $ 31,355.67 con IVA.</t>
  </si>
  <si>
    <t>14 de diciembre de 2017</t>
  </si>
  <si>
    <t>1 de enero de 2017</t>
  </si>
  <si>
    <t>19 de enero de 2017</t>
  </si>
  <si>
    <t>24 de enero de 2017</t>
  </si>
  <si>
    <t>17 de febrero de 2017</t>
  </si>
  <si>
    <t>14 de enero de 2017</t>
  </si>
  <si>
    <t>27 de enero de 2016</t>
  </si>
  <si>
    <t>1 de diciembre de 2016</t>
  </si>
  <si>
    <t>16 de mayo de 2016</t>
  </si>
  <si>
    <t>16 de diciembre de 2016</t>
  </si>
  <si>
    <t>SILVA</t>
  </si>
  <si>
    <t>COTA</t>
  </si>
  <si>
    <t>ANGULO</t>
  </si>
  <si>
    <t>ISABEL CRISTINA</t>
  </si>
  <si>
    <t xml:space="preserve">TALAMANTES </t>
  </si>
  <si>
    <t>JACINTO</t>
  </si>
  <si>
    <t>GONZALEZ</t>
  </si>
  <si>
    <t>RAMIREZ</t>
  </si>
  <si>
    <t>SAUL</t>
  </si>
  <si>
    <t>PEREZCHICA</t>
  </si>
  <si>
    <t>ESPINOZA</t>
  </si>
  <si>
    <t>MONTES</t>
  </si>
  <si>
    <t>RAMIRO LORENZO</t>
  </si>
  <si>
    <t>AGUILA</t>
  </si>
  <si>
    <t>RODRIGUEZ</t>
  </si>
  <si>
    <t>RAUL EMMANUEL</t>
  </si>
  <si>
    <t>CARLOS</t>
  </si>
  <si>
    <t>JULIO CESAR</t>
  </si>
  <si>
    <t>COVARRUBIAS</t>
  </si>
  <si>
    <t>VERDUGO</t>
  </si>
  <si>
    <t>PALACIOS</t>
  </si>
  <si>
    <t>VALDES</t>
  </si>
  <si>
    <t>IRAN</t>
  </si>
  <si>
    <t>MURILLO</t>
  </si>
  <si>
    <t xml:space="preserve">JOSE </t>
  </si>
  <si>
    <t>VAZQUEZ</t>
  </si>
  <si>
    <t>MARQUEZ</t>
  </si>
  <si>
    <t>JUAN MANUEL</t>
  </si>
  <si>
    <t>HIRALES</t>
  </si>
  <si>
    <t xml:space="preserve">ROGELIO </t>
  </si>
  <si>
    <t xml:space="preserve">FLORES </t>
  </si>
  <si>
    <t>DANIEL</t>
  </si>
  <si>
    <t>TRASVIÑA</t>
  </si>
  <si>
    <t>CASTILLO</t>
  </si>
  <si>
    <t>https://1drv.ms/b/s!Av-QDQ2_0E7Tgh_- dnavmW3BNfWQ</t>
  </si>
  <si>
    <t xml:space="preserve">https://1drv.ms/b/s!Av-QDQ2_0E7TglJuP0ijaer3Acom </t>
  </si>
  <si>
    <t xml:space="preserve">https://1drv.ms/b/s!Av-QDQ2_0E7TgiC-oFet12CpuRE2 </t>
  </si>
  <si>
    <t xml:space="preserve">https://1drv.ms/b/s!Av-QDQ2_0E7TgiGzQ8EJ61QSQr45 </t>
  </si>
  <si>
    <t xml:space="preserve">https://1drv.ms/b/s!Av-QDQ2_0E7Tgl6oa4iyTJLXy-nD </t>
  </si>
  <si>
    <t xml:space="preserve">https://1drv.ms/b/s!Av-QDQ2_0E7TgiNQ-fcrLFuTAX4C </t>
  </si>
  <si>
    <t xml:space="preserve">https://1drv.ms/b/s!Av-QDQ2_0E7TgiK_99PPdmAvc_qd </t>
  </si>
  <si>
    <t xml:space="preserve">https://1drv.ms/b/s!Av-QDQ2_0E7TgiZ4LfphmNbehBWw </t>
  </si>
  <si>
    <t xml:space="preserve">https://1drv.ms/b/s!Av-QDQ2_0E7TgiVfmmGKzMApZvRl </t>
  </si>
  <si>
    <t xml:space="preserve">https://1drv.ms/b/s!Av-QDQ2_0E7TgiSzUSy1_ctVUTia </t>
  </si>
  <si>
    <t xml:space="preserve">https://1drv.ms/b/s!Av-QDQ2_0E7TgidVP7BTyaIEGN63 </t>
  </si>
  <si>
    <t xml:space="preserve">https://1drv.ms/b/s!Av-QDQ2_0E7Tgij7fN7hdwz-9GEF </t>
  </si>
  <si>
    <t xml:space="preserve">https://1drv.ms/b/s!Av-QDQ2_0E7TgimfHprOKL2oo-2c </t>
  </si>
  <si>
    <t xml:space="preserve">https://1drv.ms/b/s!Av-QDQ2_0E7TgiwRLF2nLJnqVwK3 </t>
  </si>
  <si>
    <t xml:space="preserve">https://1drv.ms/b/s!Av-QDQ2_0E7TgivP8CPRaUKaAjVA </t>
  </si>
  <si>
    <t xml:space="preserve">https://1drv.ms/b/s!Av-QDQ2_0E7Tgi3KqNK9FecUf07S </t>
  </si>
  <si>
    <t xml:space="preserve">https://1drv.ms/b/s!Av-QDQ2_0E7Tgi-fxWw4qSVHrBOn </t>
  </si>
  <si>
    <t xml:space="preserve">https://1drv.ms/b/s!Av-QDQ2_0E7Tgi64vSPJ46HxCaWN </t>
  </si>
  <si>
    <t xml:space="preserve">https://1drv.ms/b/s!Av-QDQ2_0E7TgjDUkoTBcNF4dEbv </t>
  </si>
  <si>
    <t xml:space="preserve">https://1drv.ms/b/s!Av-QDQ2_0E7TgjE3dlrU_BgQWVsj </t>
  </si>
  <si>
    <t xml:space="preserve">https://1drv.ms/b/s!Av-QDQ2_0E7TgjJeMVWkgBrnKTFa </t>
  </si>
  <si>
    <t xml:space="preserve">https://1drv.ms/b/s!Av-QDQ2_0E7TgjVb0LFdjSrKNHOa </t>
  </si>
  <si>
    <t xml:space="preserve">https://1drv.ms/b/s!Av-QDQ2_0E7TgjTlvDjgy1WroKNG </t>
  </si>
  <si>
    <t xml:space="preserve">https://1drv.ms/b/s!Av-QDQ2_0E7TgjNyxH6sLjRAApkv </t>
  </si>
  <si>
    <t xml:space="preserve">https://1drv.ms/b/s!Av-QDQ2_0E7TgjZY_O_Yj7Aht7Ui </t>
  </si>
  <si>
    <t xml:space="preserve">https://1drv.ms/b/s!Av-QDQ2_0E7TgjcyZKll8QC8VJIr </t>
  </si>
  <si>
    <t xml:space="preserve">https://1drv.ms/b/s!Av-QDQ2_0E7TgjgrMcuzEtOSmKbZ </t>
  </si>
  <si>
    <t xml:space="preserve">https://1drv.ms/b/s!Av-QDQ2_0E7TgjnrGeC-Tn1E0PEy </t>
  </si>
  <si>
    <t xml:space="preserve">https://1drv.ms/b/s!Av-QDQ2_0E7TgjqPmTa-NBXIAA_2 </t>
  </si>
  <si>
    <t xml:space="preserve">https://1drv.ms/b/s!Av-QDQ2_0E7TgjvSoDwgqxK-Af6Z </t>
  </si>
  <si>
    <t xml:space="preserve">https://1drv.ms/b/s!Av-QDQ2_0E7Tgjx5JqusFtiCO6xM </t>
  </si>
  <si>
    <t xml:space="preserve">https://1drv.ms/b/s!Av-QDQ2_0E7Tgj7C7Ack5cVNeO6n </t>
  </si>
  <si>
    <t xml:space="preserve">https://1drv.ms/b/s!Av-QDQ2_0E7Tgj33G0mCZsf0myKu </t>
  </si>
  <si>
    <t xml:space="preserve">https://1drv.ms/b/s!Av-QDQ2_0E7TgkAldD1mkwRCtACl </t>
  </si>
  <si>
    <t xml:space="preserve">https://1drv.ms/b/s!Av-QDQ2_0E7Tgj_kHavvUdZVNfd_ </t>
  </si>
  <si>
    <t xml:space="preserve">https://1drv.ms/b/s!Av-QDQ2_0E7TgkFO9gCRN108pPYR </t>
  </si>
  <si>
    <t xml:space="preserve">https://1drv.ms/b/s!Av-QDQ2_0E7TgkIEN9X7uL4GUItN </t>
  </si>
  <si>
    <t xml:space="preserve">https://1drv.ms/b/s!Av-QDQ2_0E7TgkM6aU1OhmEeQFvE </t>
  </si>
  <si>
    <t xml:space="preserve">https://1drv.ms/b/s!Av-QDQ2_0E7TgkQ7LQZszwLQtSQG </t>
  </si>
  <si>
    <t xml:space="preserve">https://1drv.ms/b/s!Av-QDQ2_0E7TgkW6HAWPQGbtN1Oy </t>
  </si>
  <si>
    <t xml:space="preserve">https://1drv.ms/b/s!Av-QDQ2_0E7Tgka0_XipU4W3GX-a </t>
  </si>
  <si>
    <t xml:space="preserve">https://1drv.ms/b/s!Av-QDQ2_0E7Tgkc7FMNpc0_ppEg2 </t>
  </si>
  <si>
    <t xml:space="preserve">https://1drv.ms/b/s!Av-QDQ2_0E7Tgkg2donJp-pxSYpY </t>
  </si>
  <si>
    <t xml:space="preserve">https://1drv.ms/b/s!Av-QDQ2_0E7Tgknx6BYn7xEE4pPA </t>
  </si>
  <si>
    <t xml:space="preserve">https://1drv.ms/b/s!Av-QDQ2_0E7Tgkod-5xnIGgVZ6bp </t>
  </si>
  <si>
    <t xml:space="preserve">https://1drv.ms/b/s!Av-QDQ2_0E7TgkvRR-6YXFH0JsKK </t>
  </si>
  <si>
    <t xml:space="preserve">https://1drv.ms/b/s!Av-QDQ2_0E7TgkymYGA7J6fTnhFt </t>
  </si>
  <si>
    <t xml:space="preserve">https://1drv.ms/b/s!Av-QDQ2_0E7TglHZKQ2ibhJpyd1F </t>
  </si>
  <si>
    <t xml:space="preserve">https://1drv.ms/b/s!Av-QDQ2_0E7Tgk_1dctJPqGPxr2Z </t>
  </si>
  <si>
    <t xml:space="preserve">https://1drv.ms/b/s!Av-QDQ2_0E7Tgk6lylxhrqyhT42d </t>
  </si>
  <si>
    <t xml:space="preserve">https://1drv.ms/b/s!Av-QDQ2_0E7Tgk3NLhTg9pG-CZSv </t>
  </si>
  <si>
    <t xml:space="preserve">https://1drv.ms/b/s!Av-QDQ2_0E7TglAvbCaolgAMvqn_ </t>
  </si>
  <si>
    <t>MOISES</t>
  </si>
  <si>
    <t>GOMEZ</t>
  </si>
  <si>
    <t>ROSAS</t>
  </si>
  <si>
    <t>MOISES GOMEZ ROSAS</t>
  </si>
  <si>
    <t xml:space="preserve">Dos (2) pagos a cubrirse de la siguiente forma:           a) Primer pago, equivalente a la cantidad de $ 109,484.44 IVA incluido, dentro de los dos días  siguientes a la firma del presente contrato,    b) Segundo pago, equivalente a la cantidad de $ 91,785.48 </t>
  </si>
  <si>
    <t>ENERO-MARZO</t>
  </si>
  <si>
    <t>Suministro de mobiliario para oficinas administrativas.</t>
  </si>
  <si>
    <t>APIBCS-PSP-001-16</t>
  </si>
  <si>
    <t>APIBCS-ARD-001-16</t>
  </si>
  <si>
    <t>SAUL PEREZCHICA ESPINOZA</t>
  </si>
  <si>
    <t>APIBCS-PSP-003-16</t>
  </si>
  <si>
    <t>M.C. VICTOR RAMIREZ ANGULO</t>
  </si>
  <si>
    <t>RAFAEL EMILIO LANDA MONTES</t>
  </si>
  <si>
    <t>EAST WEST MÉXICO I.S. DE R.L. DE C.V.</t>
  </si>
  <si>
    <t>MICROWARE Y SERVICIOS, S.A. DE C.V.</t>
  </si>
  <si>
    <t>GRUPO DE FISCALISTAS PG S.C.</t>
  </si>
  <si>
    <t>RAMIRO L. MENDOZA AGUILA</t>
  </si>
  <si>
    <t>PENÍNSULA MOTORS, S.A. DE C.V.</t>
  </si>
  <si>
    <t>RAUL EMMANUEL CARLOS RODRÍGUEZ</t>
  </si>
  <si>
    <t>GRUPO FISCALISTAS PG S.C.</t>
  </si>
  <si>
    <t>MICROWARE Y SERVICIOS S.A. DE C.V.</t>
  </si>
  <si>
    <t xml:space="preserve">Arrendamiento del equipo de audio e iluminacion, y carpa para evento de 18x10 metros, incluye templete,planta de energia, 3 pantallas, 150 sillas de 4 puntos, para evento de inicio de obra del centro de Atencion y Proteccion al turista (CAPTA) en Cabo San Lucas. </t>
  </si>
  <si>
    <t xml:space="preserve">Contratación de los servicios profesionales para el desarrollo e implementación de un aplicativo, capaz de expedir tickets y facturas por los servicios relacionados con el ATP, necesarios para casetas de cobro en el puerto de Pichilingue, B.C.S. </t>
  </si>
  <si>
    <t>Direccion General</t>
  </si>
  <si>
    <t xml:space="preserve">Una sola exhibicion </t>
  </si>
  <si>
    <t>Arrendamiento del equipo de audio e iluminación, con una pantalla de Led 3x2 mts, y una estructura Grand soport de 14 mts x 27 mts x 6 mts de altura, con templete, para evento de Banderazo de inicio de Obra de la Rehabilitación de embarcadero para el avistamiento de la ballena gris en Puerto Adolfo López Mateos.</t>
  </si>
  <si>
    <t>Suministro de computadoras para equipamiento de nuevas oficinas de APIBCS en Puerto Loreto</t>
  </si>
  <si>
    <t>Camioneta Ford Explorer Limite, modelo 2017</t>
  </si>
  <si>
    <t>GOSSLER,S.C.</t>
  </si>
  <si>
    <t xml:space="preserve">ENERO-MARZO </t>
  </si>
  <si>
    <t>ND</t>
  </si>
  <si>
    <t>17 de septiembre de 2016</t>
  </si>
  <si>
    <t>RENTA DE ESTACIONAMIENTO</t>
  </si>
  <si>
    <t>ARTÍCULO 51 y 52 fracción VII de la Ley de Adquisiciones, Arrendamientos y Servicios del Estado de B. C. S</t>
  </si>
  <si>
    <t xml:space="preserve">2 pagos a cubrirse de la siguiente forma:               a) El primer pago por $ 3,799,777.20  dentro de los treinta días naturales, siguientes a la expedición de poliza  b) El segundo pago por $ $3,796,610.40 en el mes de octubre de 2016.               </t>
  </si>
  <si>
    <t xml:space="preserve">https://1drv.ms/b/s!Av-QDQ2_0E7ThkJx2a4CSbPRvFEV </t>
  </si>
  <si>
    <t>ABRIL-JUNIO</t>
  </si>
  <si>
    <t>APIBCS-A-010-17</t>
  </si>
  <si>
    <t>Suministro de materiales para rehabilitación de la planta de tratamiento de agua residual de la terminal T2, para cumplimiento en materia ambiental y CNA</t>
  </si>
  <si>
    <t>JESÚS MANUEL MORENO SOTO</t>
  </si>
  <si>
    <t>Dirección de Ingeniería e Infraestructura Portuaria</t>
  </si>
  <si>
    <t>29 de marzo de 2017</t>
  </si>
  <si>
    <t>30 de junio de 2017</t>
  </si>
  <si>
    <t>Auditoria interna, por parte de la Dirección de Contraloría y Seguimiento Administrativo</t>
  </si>
  <si>
    <t>APIBCS-A-011-17</t>
  </si>
  <si>
    <t>ARTICULO 15, 51 Y 53 Fracción I de la Ley de Adquisiciones, Arrendamientos y Servicios del Estado de Baja California Sur.</t>
  </si>
  <si>
    <t>Suministro de una camioneta, usada, marca CHEVROLET, linea express van 15 pasajeros, modelo 2007, 8 cilindros, color blanco olimpico, para transporte de personal de vigilancia.</t>
  </si>
  <si>
    <t>AARÓN NOÉ ALVARADO VILLANUEVA</t>
  </si>
  <si>
    <t xml:space="preserve">Dirección de Comercialización y Operaciónes </t>
  </si>
  <si>
    <t>5 de abril de 2017</t>
  </si>
  <si>
    <t>12 de mayo de 2017</t>
  </si>
  <si>
    <t>APIBCS-A-012-17</t>
  </si>
  <si>
    <t>Suministro de equipo de cómputo para equipamiento de sala de juntas de la Dirección General de APIBCS.</t>
  </si>
  <si>
    <t>6 de abril de 2017</t>
  </si>
  <si>
    <t>APIBCS-A-014-17</t>
  </si>
  <si>
    <t>APIBCS-PSP-007-17</t>
  </si>
  <si>
    <t>Extracción de lodos y aguas residuales de planta de tratamiento de agua residual de la terminal II en el Puerto de Pichilingue, B.C.S.</t>
  </si>
  <si>
    <t>28 de abril de 2017</t>
  </si>
  <si>
    <t>APIBCS-PSP-008-17</t>
  </si>
  <si>
    <t>ARTICULO 52 Fracción X de la Ley de Adquisiciones, Arrendamientos y Servicios del Estado de Baja California Sur.</t>
  </si>
  <si>
    <t>Elaboración de catálogo de trámites y servicios de la APIBCS.</t>
  </si>
  <si>
    <t>GRUPO DE FISCALISTAS, PG, S.C.</t>
  </si>
  <si>
    <t>Dirección de Contraloría y Seguimiento Administrativo</t>
  </si>
  <si>
    <t>12 de junio de 2017</t>
  </si>
  <si>
    <t>8 de diciembre de 2017</t>
  </si>
  <si>
    <t>APIBCS-PSP-009-17</t>
  </si>
  <si>
    <t>Modificación de la pagina web de APIBCS</t>
  </si>
  <si>
    <t>8 de mayo de 2017</t>
  </si>
  <si>
    <t>22 de junio de 2017</t>
  </si>
  <si>
    <t>APIBCS-PSP-006-17</t>
  </si>
  <si>
    <t xml:space="preserve">Construcción de 5 poligonos de planos de delimitación de superficies. </t>
  </si>
  <si>
    <t xml:space="preserve">HUGO ALBERTO OJEDA ANDRADE </t>
  </si>
  <si>
    <t>Dirección de Jurídico</t>
  </si>
  <si>
    <t>18 de abril de 2017</t>
  </si>
  <si>
    <t xml:space="preserve"> 30 de abril de 2017</t>
  </si>
  <si>
    <t>12 pagos mensuales por la cantidad de $ 15,500.00</t>
  </si>
  <si>
    <t>12 pagos mensuales por la cantidad de $ 20,272.00</t>
  </si>
  <si>
    <t>1 de enero de 2015</t>
  </si>
  <si>
    <t>Reporte mensual de actividades y trabajos realizados, Auditoria interna, por parte de la Dirección de Contraloría y Seguimiento Administrativo</t>
  </si>
  <si>
    <t>Reporte de actividades y trabajos realizados, Auditoria interna, por parte de la Dirección de Contraloría y Seguimiento Administrativo</t>
  </si>
  <si>
    <t>|</t>
  </si>
  <si>
    <t>APIBCS-A-001-15</t>
  </si>
  <si>
    <t>Suministro e instalación de un   ruteador marca Cisco 2911 Security Bundle W/Sec  License Pak modelo CISCO2911-SEC/K9, con  garantía extendida a 1 año (incluye servicio).Suministro de Ruteador marca CISCO.</t>
  </si>
  <si>
    <t xml:space="preserve">Contratación de los servicios profesionales para llevar a cabo el mantenimiento preventivo y correctivo al señalamiento marítimo, en los puertos de La Paz y Pichilingue, para el  periodo de enero a diciembre de 2015. </t>
  </si>
  <si>
    <t>CONSORCIO RED UNO, S.A. DE C.V.</t>
  </si>
  <si>
    <t>CONTRATO DE COMPRA-VENTA</t>
  </si>
  <si>
    <t>Garantía oro 7x24-DAT</t>
  </si>
  <si>
    <t>13 de enero de 2015</t>
  </si>
  <si>
    <t>3 de septiembre de 2015</t>
  </si>
  <si>
    <t>Arrendamiento del equipo de dragado para trabajos de dragado de mantenimiento de Dársena y canales de navegación del puerto de Pichiligue y La Paz, B.C.S., para el periodo comprendido de enero a diciembre de 2015.</t>
  </si>
  <si>
    <t>APIBCS-ARD-01-15</t>
  </si>
  <si>
    <t>Suministro de artículos de limpieza (Papel higiénico, jabón en polvo, cloro, escoba, trapeador, etc.) para el área operativa y administrativa  de los puertos La Paz, Pichilingue, San Carlos, Santa Rosalía, B.C.S.,  para el  periodo de febrero a junio  de 2015</t>
  </si>
  <si>
    <t>Adquisición de  268   juegos de uniformes de trabajo, correspondiente al periodo 2015, para el personal sindicalizado, operativo y administrativo de los puertos de Pichilingue,  La Paz, San Carlos, Santa Rosalía y Loreto.</t>
  </si>
  <si>
    <t>UNIFORMES Y ACCESORIOS DE LA PAZ, S.A. DE C.V.</t>
  </si>
  <si>
    <t>Contratación de los servicios de 14 instalaciones de equipo de sonido, 5 servicios de carpas de gran formato, 5 servicios de pantalla gigante LED, 4 servicios de perifoneo, para la presentación de proyectos y avances de obra en los puertos de La Paz, Pichilingue, San Carlos, Santa Rosalía, Loreto, B.C.S</t>
  </si>
  <si>
    <t>Contratación de los servicios de 2 instalaciones de equipo de sonido, 3 servicios de carpas de gran formato, 2 servicios de pantalla gigante LED, 1 servicios de perifoneo, para la presentación de proyectos y avances de obra en los puertos de La Paz, Pichilingue, San Carlos, Santa Rosalía, B.C.S.</t>
  </si>
  <si>
    <t xml:space="preserve">Servicio de reparación e  instalación de techumbre a base de tenso malla color arena 95% de alta densidad en parque recreativo Chametla en el municipio de La Paz, B.C.S. </t>
  </si>
  <si>
    <t>Suministro de consumibles de computo, que serán utilizados en las áreas operativas y administrativas de los Puertos La Paz y Pichilingue , San Carlos, Santa Rosalía, B.C.S., por periodo comprendido de julio a diciembre de 2015, las entregas se efectuaran de forma bimestral en la Paz,  Pichilingue, y en los puertos de San Carlos y Santa Rosalía, de forma semestral.</t>
  </si>
  <si>
    <t>Suministro de artículos de limpieza (Papel higiénico, jabón en polvo, cloro, escoba, trapeador, etc.) para el área operativa y administrativa  de los puertos La Paz, Pichilingue, San Carlos, Santa Rosalía, B.C.S.,  para el  periodo de julio  a diciembre de 2015.</t>
  </si>
  <si>
    <t>Suministro e instalación de tarjeta  controladora de voltajes de equipo de rayos “X” marca Smiths Detection No. serie 115843, ubicada en la terminal No.2 del puerto de Pichilingue, B.C.S.</t>
  </si>
  <si>
    <t>contratación de los servicios para la extracción de lodos en cárcamo de aguas residuales de terminal No.1 y de tanque de la planta de tratamientos de aguas residuales, calibración de peras de nivel en cárcamo de aguas residuales, calibración del tanque de cloración en planta de tratamiento de aguas residuales, carga y cloro en sodificador de tanque de cloración a base de tabletas de tricolor de 3, reposición con agua potable de volumen operativo de tanque de tratamiento y sedimentación, alineación y fijado de tubería de aireación de soplador a reactor biológico, elaboración de ventilas en cárcamo de aguas residuales de la terminal #2.</t>
  </si>
  <si>
    <t>Suministro de 15 módulos de reciclaje de  3 contenedores Slim Jim® con ranuras de ventilación que reducen el esfuerzo al retirarse las bolsas incorporadas y agarres en la base facilitan levantarlos y vaciarlos, capacidad total de 261 litros, dimensiones de 100 x 65 x 143 cm (ensamblada) para ser instalados en diversas áreas (terminal No.1 y No.2, áreas administrativas del puerto comercial.</t>
  </si>
  <si>
    <t xml:space="preserve">Suministro de materiales petreos , 35 m3 arena blanca,-36 m3 arcilla roja,7 m3 piedra blanca bola,4 m3 grava café,  para la remodelación de jardines de esta empresa </t>
  </si>
  <si>
    <t>Adquisición 263  piezas de pavos de peso aproximadamente de 10 kilos para el personal sindicalizado, operativo y administrativo de APIBCS, correspondiente a los puertos de La Paz-Pichilingue, San Carlos, Santa Rosalía y Loreto-Puerto Escondido.</t>
  </si>
  <si>
    <t>Contratación de los servicios de fumigación mensual para las áreas y oficinas del Muelle de usos múltiples, terminal de transbordadores No.1, terminal de pasajeros No.2, muelle turístico y casetas de vigilancia, para el periodo comprendido de enero a diciembre de 2015.</t>
  </si>
  <si>
    <t>Elaboración  de una escultura de cuerpo completo del Pescador con red sobre lancha , en acero inoxidable de medidas 3.00 metros de alto, 2.40 de largo y 2.5 de ancho, para ser instalada en el Puerto de San Carlos, B.C.S.</t>
  </si>
  <si>
    <t>Contratación de los servicios profesionales para llevar a cabo los dictámenes fiscales de APIBCS con relación a los Estados financieros y efectos fiscales, crrespondientes al ejercicio comprendido del 01 de enero al 31 de diciembre de 2015</t>
  </si>
  <si>
    <t>MICROSISTEMAS CALIFORNIANOS, S.A. DE C.V.</t>
  </si>
  <si>
    <t>Dos pagos: Primer pago $ 123,190.24, los primeros 05 días del mes de febrero de 2015., segundo pago $ 73,930.26 primeros 05 días del mes de abril de 2015.</t>
  </si>
  <si>
    <t>23 de enero de 2015</t>
  </si>
  <si>
    <t>15 de abril de 2015</t>
  </si>
  <si>
    <t>APIBCS-PSP-002-15</t>
  </si>
  <si>
    <t>15 de enero de 2015</t>
  </si>
  <si>
    <t>31 de diciembre de 2015</t>
  </si>
  <si>
    <t xml:space="preserve">Contratación de los servicios profesionales para llevar a cabo el mantenimiento a cisterna de agua potable, planta desaladora y el mantenimiento a la planta desaladora y el tratamiento de aguas residuales en el Puerto de Pichilingue. </t>
  </si>
  <si>
    <t>Suministro de artículos de papelería  (hojas blancas, lápices, engrapadoras, plumas, folders, clips, sobres, pegamento, marca textos, etc.) para el área operativa y administrativa  de los puertos La Paz y  Pichilingue, B.C.S.,  para el  periodo de febrero a diciembre de 2015.</t>
  </si>
  <si>
    <t>APIBCS-A-002-15</t>
  </si>
  <si>
    <t>11 de febrero de 2015</t>
  </si>
  <si>
    <t>11 de septiembre de 2015</t>
  </si>
  <si>
    <t>APIBCS-PSP-003-15</t>
  </si>
  <si>
    <t>15 de junio de 2015</t>
  </si>
  <si>
    <t>APIBCS-PSP-004-15</t>
  </si>
  <si>
    <t>VICTOR RAMIREZ ANGULO</t>
  </si>
  <si>
    <t>SI</t>
  </si>
  <si>
    <t>20 de enero de 2015</t>
  </si>
  <si>
    <t>APIBCS-PSP-005-15</t>
  </si>
  <si>
    <t>DANIELLA MEZA DE LA ABADIA Y CORREA</t>
  </si>
  <si>
    <t>21 de enero de 2015</t>
  </si>
  <si>
    <t>Convenio adicional por la cantidad de $ 32,480.00</t>
  </si>
  <si>
    <t>Convenio adicional por la cantidad de $ 44,800.00</t>
  </si>
  <si>
    <t xml:space="preserve">Servicio de limpieza, retiro de basura y escombros existentes en patios y áreas generales, la terminal de transbordadores de Santa Rosalía, municipio de Mulegé, B.C.S. </t>
  </si>
  <si>
    <t>APIBCS-PSP--006-15</t>
  </si>
  <si>
    <t>MARES PROYECTOS Y CONSTRUCCIÓN, S. DE R.L. DE C.V.</t>
  </si>
  <si>
    <t>22 de enero de 2015</t>
  </si>
  <si>
    <t>09 de febrero de 2015</t>
  </si>
  <si>
    <t>POLIZAS DE SEGUROS</t>
  </si>
  <si>
    <t>JOSÉ DE LA CRUZ ARCE CORDERO</t>
  </si>
  <si>
    <t>28 de marzo de 2015</t>
  </si>
  <si>
    <t>JOSÉ DE LA CRUZ</t>
  </si>
  <si>
    <t xml:space="preserve">ARCE </t>
  </si>
  <si>
    <t>CORDERO</t>
  </si>
  <si>
    <t>APIBCS-A-003-15</t>
  </si>
  <si>
    <t>DISTRIBUIDORA INSTITUCIONAL DEL GOLFO, S.A. DE C.V.</t>
  </si>
  <si>
    <t>18 de febrero de 2015</t>
  </si>
  <si>
    <t>30 de junio de 2015</t>
  </si>
  <si>
    <t>APIBCS-PSP-007-15</t>
  </si>
  <si>
    <t>EDUARDO ZAVALA BELTRÁN</t>
  </si>
  <si>
    <t>10 de marzo de 2015</t>
  </si>
  <si>
    <t>6 de mayo de 2015</t>
  </si>
  <si>
    <t>Debido a que durante la ejecución de los servicios se revisaron a detalle cada una de las luminarias del alumbrado, se concluyo que no era necesario realizar rehabilitación de 50 lámparas por lo que hubo la necesidad de reducirse el contenido de los servicios, cancelándose parte de los trabajos originales contratados.</t>
  </si>
  <si>
    <t>APIBCS-A-004-15</t>
  </si>
  <si>
    <t>5 de marzo de 2015</t>
  </si>
  <si>
    <t>6 de noviembre de 2015</t>
  </si>
  <si>
    <t>APIBCS-A-005-15</t>
  </si>
  <si>
    <t>DE LA HOZ PLOMERIA, S.A. DE C.V.</t>
  </si>
  <si>
    <t>9 de marzo de 2015</t>
  </si>
  <si>
    <t>12 de marzo de 2017</t>
  </si>
  <si>
    <t>APIBCS-PSP-010-15</t>
  </si>
  <si>
    <t>OCTAVIO GONZÁLEZ GUTIÉRREZ</t>
  </si>
  <si>
    <t>Tres pagos: 1er pago $ 580,000.00, 2do. Pago $ 290,000.00 y 3er pago $ 290,000.00</t>
  </si>
  <si>
    <t>27 de abril de 2015</t>
  </si>
  <si>
    <t>8 de junio de 2015</t>
  </si>
  <si>
    <t>APIBCS-PSP-009-15</t>
  </si>
  <si>
    <t>MARISOL GARCÍA RUÍZ</t>
  </si>
  <si>
    <t>20 de abril de 2015</t>
  </si>
  <si>
    <t>APIBCS-A-007-15</t>
  </si>
  <si>
    <t>ALNEU, S.A. DE C.V.</t>
  </si>
  <si>
    <t>13 de mayo de 2015</t>
  </si>
  <si>
    <t>18 de mayo de 2015</t>
  </si>
  <si>
    <t>12 pagos mensuales por la cantidad de $ 18,500.00</t>
  </si>
  <si>
    <t>1 de enero de 2016</t>
  </si>
  <si>
    <t>Doce pagos mensuales de $ 667,697.42  cada uno.</t>
  </si>
  <si>
    <t>APIBCS-A-010-15</t>
  </si>
  <si>
    <t>20 de junio de 2015</t>
  </si>
  <si>
    <t>APIBCS-A-011-15</t>
  </si>
  <si>
    <t>20 de mayo de 2015</t>
  </si>
  <si>
    <t>23 de junio de 2015</t>
  </si>
  <si>
    <t>APIBCS-PSP-011-15</t>
  </si>
  <si>
    <t>SERGIO RÚBEN FUENTES CASTILLO</t>
  </si>
  <si>
    <t>26 de mayo de 2015</t>
  </si>
  <si>
    <t>01 de junio de 2015</t>
  </si>
  <si>
    <t xml:space="preserve">Suministro e instalación de cancelaria dañada por el” Huracán Odile”, en la terminal No.1 de transbordadores del Puerto de Pichilingue, B.C.S. </t>
  </si>
  <si>
    <t>APIBCS-A-013-15</t>
  </si>
  <si>
    <t>VICTOR LUNA RODRIGUEZ</t>
  </si>
  <si>
    <t>27 de mayo de 2015</t>
  </si>
  <si>
    <t>17 de julio de 2015</t>
  </si>
  <si>
    <t>APIBCS-A-015-15</t>
  </si>
  <si>
    <t>2 de julio de 2015</t>
  </si>
  <si>
    <t>10 de diciembre de 2015</t>
  </si>
  <si>
    <t xml:space="preserve">Contratación de los servicios profesionales para llevar a cabo el reforzamiento de los sistemas de amarre de las boyas del canal de navegación del puerto de La Paz, B.C.S. </t>
  </si>
  <si>
    <t>APIBCS-PSP-013-15</t>
  </si>
  <si>
    <t>15 de julio de 2015</t>
  </si>
  <si>
    <t>6 de febrero de 2015</t>
  </si>
  <si>
    <t>Seis pagos mensuales de $ 99,781.48 cada uno.</t>
  </si>
  <si>
    <t>APIBCS-A-001-15BIS</t>
  </si>
  <si>
    <t>Suministro e instalación de techumbre, a base de tenso malla color arena 95% de alta densidad en parque recreativo Poza Grande, municipio de Comondú, B.C.S. Aportación a mejoras del gobierno de B.C.S.</t>
  </si>
  <si>
    <t>APIBCS-PSP-014-15</t>
  </si>
  <si>
    <t>25 de julio de 2015</t>
  </si>
  <si>
    <t>Suministro de sistema de boya de amarre, para muelle sur de usos múltiples, en el Puerto San Carlos, B.C.S.</t>
  </si>
  <si>
    <t>APIBCS-A-016-15</t>
  </si>
  <si>
    <t>AGENCIA ARJONA DE LA PAZ, S.A. DE C.V.</t>
  </si>
  <si>
    <t>5 de agosto de 2015</t>
  </si>
  <si>
    <t>8 de agosto de 2015</t>
  </si>
  <si>
    <t>APIBCS-A-017-15</t>
  </si>
  <si>
    <t>JR DIAGNOSTICO Y LOGISTICA DE SISTEMAS SEGURIDAD Y ACCESO, S.A. DE C.V.</t>
  </si>
  <si>
    <t>USD</t>
  </si>
  <si>
    <t>4 de septiembre de 2015</t>
  </si>
  <si>
    <t>Elaboración del Sistema Informático para el Manejo Integral de la Contabilidad que converja en el registro de operaciones y egresos conforme a las normas del CONAC</t>
  </si>
  <si>
    <t>APIBCS-PSP-017-15BIS</t>
  </si>
  <si>
    <t>BIZIT 4U CONSULTING, S.C.</t>
  </si>
  <si>
    <t>Cuatro pagos:  Primer pago $1,009,200.00, segundo pago $ 1,009,200.00, tercer pago $ 672,800.0 y cuarto pago $ 672,800.00</t>
  </si>
  <si>
    <t>20 de octubre de 2015</t>
  </si>
  <si>
    <t>Convenio adicional al contrato para el desarrollo complementario, implementación y puesta en funcionamiento de un Módulo para generar la contabilidad electrónica para presentar la información al SAT, como complemento al sistema informático G2AS.</t>
  </si>
  <si>
    <t>ARTICULO 52 Fracción IV de la Ley de Adquisiciones, Arrendamientos y Servicios del Estado de Baja California Sur</t>
  </si>
  <si>
    <t>Suministro  de vegetación y materiales petros, así como el  servicio de asesoría y supervisiones  para la rehabilitación de los 4 jardines del  edificio administrativo del muelle Comercial de esta empresa.</t>
  </si>
  <si>
    <t>APIBCS-A-018-15</t>
  </si>
  <si>
    <t>2 de noviembre de 2015</t>
  </si>
  <si>
    <t>5 de noviembre de 2015</t>
  </si>
  <si>
    <t>Dos pagos, primer pago $ 81,625.00 y segundo pago $ 34,800.00</t>
  </si>
  <si>
    <t>APIBCS-A-019-15</t>
  </si>
  <si>
    <t>Dos pagos, primer pago$ 51,740.64 y segundo pago $ 46,917.36</t>
  </si>
  <si>
    <t>12 de  noviembre de 2015</t>
  </si>
  <si>
    <t>17 de diciembre de 2015</t>
  </si>
  <si>
    <t>Adquisición de  54  juegos de uniformes de protección y vigilancia  de los puertos de Pichilingue,  La Paz, San Carlos, Santa Rosalía y Loreto, B.C.S.</t>
  </si>
  <si>
    <t>APIBCS-PSP-018-15</t>
  </si>
  <si>
    <t>HYDRO CALSAN, S.A. DE C.V.</t>
  </si>
  <si>
    <t>Dos pagos: Primer pago $ 40,600, y segundo pago $ 26,459.60</t>
  </si>
  <si>
    <t>APIBCS-A-022-15</t>
  </si>
  <si>
    <t>SERGIO ARCE PEÑUELAS</t>
  </si>
  <si>
    <t>26 de noviembre de 2015</t>
  </si>
  <si>
    <t>27 de noviembre de 2015</t>
  </si>
  <si>
    <t>APIBCS-A-021-15</t>
  </si>
  <si>
    <t>ALEJANDRO MORENO GALLO</t>
  </si>
  <si>
    <t>Dos pagos:  Primer pago $ 64,448.44 y segundo pago $ 73,655.36</t>
  </si>
  <si>
    <t>17 de noviembre de 2015</t>
  </si>
  <si>
    <t>11 de diciembre de 2015</t>
  </si>
  <si>
    <t>MORENO</t>
  </si>
  <si>
    <t>GALLO</t>
  </si>
  <si>
    <t>APIBCS-PSP-019-15</t>
  </si>
  <si>
    <t>Servicios profesionales para llevar a cabo un programa de mejoramiento del clima organizacional en APIBCS.</t>
  </si>
  <si>
    <t>Tres pagos: 1er pago $ 124,120.00, 2do. Pago $ 124,120.00 y 3er pago $ 124,120.00</t>
  </si>
  <si>
    <t>25 de noviembre de 2015</t>
  </si>
  <si>
    <t>31 de enero de 2016</t>
  </si>
  <si>
    <t>APIBCS-A-023-15</t>
  </si>
  <si>
    <t>Una sola exhibición</t>
  </si>
  <si>
    <t xml:space="preserve">Una sola exhibición </t>
  </si>
  <si>
    <t>30 de noviembre de 2015</t>
  </si>
  <si>
    <t>APIBCS-A-024-15</t>
  </si>
  <si>
    <t>APIBCS-PSP-015-15</t>
  </si>
  <si>
    <t>Doce pagos mensuales de $ 6,525.00 cada uno.</t>
  </si>
  <si>
    <t>01 de octubre de 2015</t>
  </si>
  <si>
    <t>30 de septiembre de 2016</t>
  </si>
  <si>
    <t>APIBCS-A-014-15</t>
  </si>
  <si>
    <t>JOSÉ ANTONIO MALDONADO ÁLVAREZ</t>
  </si>
  <si>
    <t>Dos pagos: 1er pago $ 59,501.49 y 2do. Pago $ 54,167.69</t>
  </si>
  <si>
    <t>1 de julio de 2015</t>
  </si>
  <si>
    <t>10 de octubre de 2015</t>
  </si>
  <si>
    <t>APIBCS-PSP-016-15</t>
  </si>
  <si>
    <t>Doce pagos mensuales de $ 15,466.66 cada uno.</t>
  </si>
  <si>
    <t>2 de octubre de 2015</t>
  </si>
  <si>
    <t xml:space="preserve">Contratación de los servicios profesionales a fin de que se lleve a cabo dictamen del IMSS e INFONAVIT para el correcto cumplimiento de las obligaciones de la empresa de conformidad con el artículo 16 de la Ley del Seguro Social, correspondientes al ejercicio comprendido del 01 de enero de 2015 al 31 de diciembre de 2015. </t>
  </si>
  <si>
    <t>APIBCS-A-008-15</t>
  </si>
  <si>
    <t>APIBCS-A-009-15</t>
  </si>
  <si>
    <t>APIBCS-A-012-15</t>
  </si>
  <si>
    <t>APIBCS-PSP-008-15</t>
  </si>
  <si>
    <t>Suministro de material  de alumbrado , 260 piezas de carcaza para suburbana, 151 piezas de foco de aditivo metálico 175 WE-40 claro, 260 piezas fotocelda 110 V, 400 metros de cable THW sencillo calibre 12 ls , 12 piezas de cinta aislante de tela temflex 1755,151 piezas de balastros aditivo metálico 175W 127V,30 piezas de brazo para lámpara tipo suburbana 1 mt, para la aportación de mejoras y el correcto funcionamiento  del alumbrado público del puerto de San Carlos , Municipio de Comondú, B.C.S.   Por medio de aportaciones de mejoras</t>
  </si>
  <si>
    <t>Dirección de Comercialización y Operaciones, Dirección de Ingeniería e Infraestructura Portuaria</t>
  </si>
  <si>
    <t>Contratación de los servicios profesionales de laboratorio certificado por la Entidad Mexicana de Acreditación, A.C. y la CONAGUA, para análisis de agua residuales de la  planta desaladora y la planta de tratamiento de aguas residuales de  terminal de pasajeros No.2, periodo de enero a diciembre de 2015.</t>
  </si>
  <si>
    <t>Dirección de Ingeniería e Infraestructura Portuaria, Dirección de Comercialización y Operaciones</t>
  </si>
  <si>
    <t>APIBCS-PSP-006-15</t>
  </si>
  <si>
    <t>Contratación  de los servicios  para llevar a la rehabilitación de 300 lámparas de alumbrado público, en el puerto de San Carlos, Municipio de Comondú, por medio de aportaciones de mejoras</t>
  </si>
  <si>
    <t>Servicio de relleno con material de banco en área de tarquina en el Puerto Comercial de Pichilingue, B.C.S., con el fin de ampliar el patio de servicio</t>
  </si>
  <si>
    <t>Suministro e instalación de una isla de juegos modulares, para el parque recreativo  Ley  Federal de  Aguas  Ejido # 1, en el Municipio de  Comondú, B.C.S".  por medio de aportaciones a mejoras</t>
  </si>
  <si>
    <t xml:space="preserve">Suministró e instalación de una isla de juegos modulares para el parque recreativo las Barrancas, en el municipio de Comondú, B. C.S. </t>
  </si>
  <si>
    <t xml:space="preserve">Suministró de una isla de juegos modulares, para el Parque Recreativo Ejido Emiliano Zapata., en el Municipio de Comndú, B.C.S.  </t>
  </si>
  <si>
    <t xml:space="preserve">Suministró de Juegos infantiles para parque recreativo en  Adolfo López Mateos, en el Municipio de Comondú, B.C.S". </t>
  </si>
  <si>
    <t>Suministró de juegos infantiles para el parque recreativo Miramar, en Cabo San Lucas, B.C.S.</t>
  </si>
  <si>
    <t xml:space="preserve">Suministro de una isla de juegos modulares, para el “Parque creativo Calafia, en municipio de La Paz, B. C. S. </t>
  </si>
  <si>
    <t>Departamento de Promoción y Comercialización</t>
  </si>
  <si>
    <t>vigente</t>
  </si>
  <si>
    <t>19 de marzo de 2015</t>
  </si>
  <si>
    <t>25 de marzo de 2015</t>
  </si>
  <si>
    <t>18 de noviembre de 2015</t>
  </si>
  <si>
    <t>20 de noviembre de 2015</t>
  </si>
  <si>
    <t>22 de mayo de 2015</t>
  </si>
  <si>
    <t>25 de junio de 2015</t>
  </si>
  <si>
    <t>15 de mayo de 2015</t>
  </si>
  <si>
    <t>21 de mayo de 2015</t>
  </si>
  <si>
    <t>14 de mayo de 2015</t>
  </si>
  <si>
    <t>SEGURO DE BIENES INMUEBLES</t>
  </si>
  <si>
    <t xml:space="preserve">RAFAEL EMILIO </t>
  </si>
  <si>
    <t>LANDA</t>
  </si>
  <si>
    <t xml:space="preserve">VICTOR </t>
  </si>
  <si>
    <t>DANIELLA</t>
  </si>
  <si>
    <t>MEZA DE LA ABADIA</t>
  </si>
  <si>
    <t>Y CORREA</t>
  </si>
  <si>
    <t xml:space="preserve">MENDOZA </t>
  </si>
  <si>
    <t xml:space="preserve">EDUARDO </t>
  </si>
  <si>
    <t>ZAVALA</t>
  </si>
  <si>
    <t>BELTRÁN</t>
  </si>
  <si>
    <t>RUÍZ</t>
  </si>
  <si>
    <t>SERGIO RÚBEN</t>
  </si>
  <si>
    <t xml:space="preserve">FUENTES </t>
  </si>
  <si>
    <t>GARCÍA</t>
  </si>
  <si>
    <t>GONZÁLEZ</t>
  </si>
  <si>
    <t>GUTIÉRREZ</t>
  </si>
  <si>
    <t>MARISOL</t>
  </si>
  <si>
    <t>OCTAVIO</t>
  </si>
  <si>
    <t>LUNA</t>
  </si>
  <si>
    <t>ÁLVAREZ</t>
  </si>
  <si>
    <t>JOSÉ ANTONIO</t>
  </si>
  <si>
    <t>MALDONADO</t>
  </si>
  <si>
    <t>RODRÍGUEZ</t>
  </si>
  <si>
    <t xml:space="preserve">ALEJANDRO </t>
  </si>
  <si>
    <t>SERGIO</t>
  </si>
  <si>
    <t>PEÑUELAS</t>
  </si>
  <si>
    <t xml:space="preserve"> MONTES</t>
  </si>
  <si>
    <t>JOSÉ AGUSTIN</t>
  </si>
  <si>
    <t xml:space="preserve">MARIA DOLORES </t>
  </si>
  <si>
    <t xml:space="preserve">MURILLO </t>
  </si>
  <si>
    <t xml:space="preserve">MARTIN </t>
  </si>
  <si>
    <t xml:space="preserve">BURGOIN </t>
  </si>
  <si>
    <t xml:space="preserve">BRISEÑO </t>
  </si>
  <si>
    <t xml:space="preserve"> SALORIO</t>
  </si>
  <si>
    <t>SOTO</t>
  </si>
  <si>
    <t>VILLANUEVA</t>
  </si>
  <si>
    <t>ANDRADE</t>
  </si>
  <si>
    <t>HUGO ALBERTO</t>
  </si>
  <si>
    <t xml:space="preserve">OJEDA </t>
  </si>
  <si>
    <t xml:space="preserve"> 2 pagos:   a) Primer pago $150,078.06  en el mes de Febrero de 2017 ,  b) segundo pago $97,556.03  en  el mes de abril de 2017 </t>
  </si>
  <si>
    <t>2 (dos ) pagos  Primer Pago, equivalente a la cantidad de $ 152,574.08 IVA incluido,   Segundo Pago, $119,852.63 IVA incluido.</t>
  </si>
  <si>
    <t xml:space="preserve">4 Pagos: a) El primer pago $997,600.00, b) El segundo pago $ 748,200.00, c) El tercer pago $498,800.00,  d) El cuarto y ultimo pago $249,400.00 </t>
  </si>
  <si>
    <t>Dos (2) pagos: a) Primer Pago $ 227,284.83, b) Segundo Pago $ 166,523.57.</t>
  </si>
  <si>
    <t>Seis (6) Pagos de $ 37,120.00 cada uno.</t>
  </si>
  <si>
    <t xml:space="preserve">Tres (3) pagos: a) Primer pago $ 118,552.00 ,   b) El segundo pago  $59,276.00, c) El tercero y ultimo pago $ 59,276.00 </t>
  </si>
  <si>
    <t>3(Tres ) Pagos: a) El primer pago $113,254.71 , b) El segundo pago $132,130.49,  c) El tercero y ultimo pago $132,130.49</t>
  </si>
  <si>
    <t xml:space="preserve">3 (Tres) Pagos a) El primer Pago $ 125,280.00,   b) El Segundo pago $ 125,280.00,  c) El tercer y ultimo pago $ 125,280.00 </t>
  </si>
  <si>
    <t xml:space="preserve">3 (Tres) Pagos: a) El primer pago  $ 1116,000.00, b) El segundo pago $ 69,600.00, c) El tercer y ultimo pago $ 46,400.00 </t>
  </si>
  <si>
    <t>Suministro e instalación de mobiliario para la nueva oficina de APIBCS en puerto Loreto</t>
  </si>
  <si>
    <t xml:space="preserve">Dos (2) Pagos: a) El primer pago $75,400.00, b) El  Segundo pago $75,400.00    </t>
  </si>
  <si>
    <t>Suministro de  consumibles de computo, que serán utilizados en las áreas operativas y administrativas de los Puertos La Paz y Pichilingue , San Carlos, Santa Rosalía, B.C.S., por periodo comprendido de febrero a junio de 2015.</t>
  </si>
  <si>
    <t>APIBCS-PSP-017-15</t>
  </si>
  <si>
    <t>Contratación de los servicios profesionales de asesoría para revisión de documentos de reclamación y cobro de indemnización  por siniestro ocurrido por el huracán Odile en el mes de septiembre de 2014</t>
  </si>
  <si>
    <t>APIBCS-PSP-012-15</t>
  </si>
  <si>
    <t>3 de julio de 2015</t>
  </si>
  <si>
    <t>Servicio de reparación e  instalación de techumbre a base de tenso malla color arena 95% de alta densidad en parque recreativo la poza grande en el municipio de Comondú, B.C.S.</t>
  </si>
  <si>
    <t>GUSTAVO MENDEZ CARMON</t>
  </si>
  <si>
    <t>JULIO-SEPTIEMBRE</t>
  </si>
  <si>
    <t>OCTUBRE-DICIEMBRE</t>
  </si>
  <si>
    <t xml:space="preserve">2 Pagos a cubrirse de la siguiente forma:    a) El primer pago $72,500.00,   b) El segundo pago $84,100.00 </t>
  </si>
  <si>
    <t>https://1drv.ms/b/s!Av-QDQ2_0E7TiVbyuxQ3GpwVWZ9M</t>
  </si>
  <si>
    <t>https://1drv.ms/b/s!Av-QDQ2_0E7TiVkLMk-tVexLLlQL</t>
  </si>
  <si>
    <t>https://1drv.ms/b/s!Av-QDQ2_0E7TiVj3M_8CEEz5xnFq</t>
  </si>
  <si>
    <t xml:space="preserve">https://1drv.ms/b/s!Av-QDQ2_0E7TiVoWNJ4glluLAO4Q </t>
  </si>
  <si>
    <t>https://1drv.ms/b/s!Av-QDQ2_0E7TiVtKhMaXd5sZ0Ah4</t>
  </si>
  <si>
    <t>https://1drv.ms/b/s!Av-QDQ2_0E7TiVxf9NgcajIAk4f5</t>
  </si>
  <si>
    <t>https://1drv.ms/b/s!Av-QDQ2_0E7TiV0NJibZlOf6Qx4M</t>
  </si>
  <si>
    <t>https://1drv.ms/b/s!Av-QDQ2_0E7TiV70xsf38hNP-4S9</t>
  </si>
  <si>
    <t>https://1drv.ms/b/s!Av-QDQ2_0E7TiV9Oglp9oZH6Z-A5</t>
  </si>
  <si>
    <t>https://1drv.ms/b/s!Av-QDQ2_0E7TiWCfZlMnIGFh6yxv</t>
  </si>
  <si>
    <t>https://1drv.ms/b/s!Av-QDQ2_0E7TiWHQbL7soCOlK4gv</t>
  </si>
  <si>
    <t>https://1drv.ms/b/s!Av-QDQ2_0E7TiWLqfXmbcs3MmCTo</t>
  </si>
  <si>
    <t>https://1drv.ms/b/s!Av-QDQ2_0E7TiWPB14mk2IkzqVC1</t>
  </si>
  <si>
    <t>https://1drv.ms/b/s!Av-QDQ2_0E7TiWS-s73QcHKCNuUv</t>
  </si>
  <si>
    <t>https://1drv.ms/b/s!Av-QDQ2_0E7TiWVZONSlwxtUKT9u</t>
  </si>
  <si>
    <t>https://1drv.ms/b/s!Av-QDQ2_0E7TiTvNFW5bTlZVbsCc</t>
  </si>
  <si>
    <t>https://1drv.ms/b/s!Av-QDQ2_0E7TiTyhKTpGBDikJSHj</t>
  </si>
  <si>
    <t>https://1drv.ms/b/s!Av-QDQ2_0E7TiT1r44ocJ9m39V9a</t>
  </si>
  <si>
    <t>https://1drv.ms/b/s!Av-QDQ2_0E7TiT75iXbGpulg4887</t>
  </si>
  <si>
    <t>https://1drv.ms/b/s!Av-QDQ2_0E7TiT9O903HtJWBBO2U</t>
  </si>
  <si>
    <t>https://1drv.ms/b/s!Av-QDQ2_0E7TiUBFQJVzuqydIajq</t>
  </si>
  <si>
    <t>https://1drv.ms/b/s!Av-QDQ2_0E7TiUG37AhsdCXIFbEs</t>
  </si>
  <si>
    <t>https://1drv.ms/b/s!Av-QDQ2_0E7TiULivSv4RusUQ-85</t>
  </si>
  <si>
    <t>https://1drv.ms/b/s!Av-QDQ2_0E7TiUPHctXNGffmWPqR</t>
  </si>
  <si>
    <t>https://1drv.ms/b/s!Av-QDQ2_0E7TiUQuhhb4L7_fGoVu</t>
  </si>
  <si>
    <t>https://1drv.ms/b/s!Av-QDQ2_0E7TiUXmFrcM_fLrdhcF</t>
  </si>
  <si>
    <t>https://1drv.ms/b/s!Av-QDQ2_0E7TiUaLxqA7a65R7S-d</t>
  </si>
  <si>
    <t>https://1drv.ms/b/s!Av-QDQ2_0E7TiUd8VwblCIYaCZY5</t>
  </si>
  <si>
    <t>https://1drv.ms/b/s!Av-QDQ2_0E7TiUm3D4yA9xaOXboq</t>
  </si>
  <si>
    <t>https://1drv.ms/b/s!Av-QDQ2_0E7TiUhN9YECv-V5ihcv</t>
  </si>
  <si>
    <t>https://1drv.ms/b/s!Av-QDQ2_0E7TiUq4Qz6_g5YriHSh</t>
  </si>
  <si>
    <t>https://1drv.ms/b/s!Av-QDQ2_0E7TiUsOZJ-s37fKzPtu</t>
  </si>
  <si>
    <t>https://1drv.ms/b/s!Av-QDQ2_0E7TiUzZT2Zee_8WNBKE</t>
  </si>
  <si>
    <t>https://1drv.ms/b/s!Av-QDQ2_0E7TiU35Yn2WbfLlmF-y</t>
  </si>
  <si>
    <t>https://1drv.ms/b/s!Av-QDQ2_0E7TiU73a3non0tl4RRd</t>
  </si>
  <si>
    <t>https://1drv.ms/b/s!Av-QDQ2_0E7TiU-TYBcfh305Wnnx</t>
  </si>
  <si>
    <t>https://1drv.ms/b/s!Av-QDQ2_0E7TiVBfdG_1z4VVqN8q</t>
  </si>
  <si>
    <t>https://1drv.ms/b/s!Av-QDQ2_0E7TiVHJQOb0I644_1VB</t>
  </si>
  <si>
    <t>https://1drv.ms/b/s!Av-QDQ2_0E7TiVKr_p45aCHHKFJp</t>
  </si>
  <si>
    <t>https://1drv.ms/b/s!Av-QDQ2_0E7TiVMIYaH0mmvuczEO</t>
  </si>
  <si>
    <t>https://1drv.ms/b/s!Av-QDQ2_0E7TiVQoDEhH3xHphQg8</t>
  </si>
  <si>
    <t>https://1drv.ms/b/s!Av-QDQ2_0E7TiVWW_EZbMdG2TmVJ</t>
  </si>
  <si>
    <t>https://1drv.ms/b/s!Av-QDQ2_0E7TiVfnlZpaPQml0GPo</t>
  </si>
  <si>
    <t>APIBCS-PSP-017-17</t>
  </si>
  <si>
    <t>26 de septiembre de 2017</t>
  </si>
  <si>
    <t>13 de enero de 2017</t>
  </si>
  <si>
    <t>APIBCS-PSP-016-17</t>
  </si>
  <si>
    <t>Desarrollo e incorporación de nuevas funcionalidades de registro para la generación de CFDI versión 3.3 en el sistema de operación portuaria (SIOP)</t>
  </si>
  <si>
    <t>25 de septiembre de 2017</t>
  </si>
  <si>
    <t>30 de noviembre de 2017</t>
  </si>
  <si>
    <t>APIBCS-PSP-014-17</t>
  </si>
  <si>
    <t>Delimitación de la zona federal marítima terrestre</t>
  </si>
  <si>
    <t>15 de septiembre de 2017</t>
  </si>
  <si>
    <t>19 de septiembre de 2017</t>
  </si>
  <si>
    <t>APIBCS-PSP-012-17</t>
  </si>
  <si>
    <t>C. JOSE LOPEZ PULIDO</t>
  </si>
  <si>
    <t>24 de julio de 2017</t>
  </si>
  <si>
    <t>25 de julio de 2017</t>
  </si>
  <si>
    <t>Delimitación de la zona federal marítima terrestre del malecón costero de La Paz, B.C.S.</t>
  </si>
  <si>
    <t>Siete pagos</t>
  </si>
  <si>
    <t>APIBCS-A-004-17</t>
  </si>
  <si>
    <t>Suministro de artículos de limpieza que serán utilizados en las áreas operativas de los puertos de La Paz, Pichilingue, San Carlos, Santa Rosalía, B.C.S.</t>
  </si>
  <si>
    <t>ALPHA QUIMICOS, S.A. DE C.V.</t>
  </si>
  <si>
    <t>Subgerente de Recursos Materiales, Gerentes de Puerto San Carlos, Santa Rosalía y Pto. Loreto.</t>
  </si>
  <si>
    <t>6 de diciembre de 2017</t>
  </si>
  <si>
    <t>APIBCS-A-005-17</t>
  </si>
  <si>
    <t>Suministro de artículos de papelería para el área operativa y administrativa de los puertos de La Paz y Pichilingue, B.C.S.</t>
  </si>
  <si>
    <t>RAMIRO LORENZO MENDOZA AGUILA</t>
  </si>
  <si>
    <t>2 pagos: primer Pago,  equivalente a la cantidad de $ 106,430.20,  Segundo Pago, equivalente a la cantidad de $ 70,784.97</t>
  </si>
  <si>
    <t>1 de febrero de 2017</t>
  </si>
  <si>
    <t>13 de julio de 2017</t>
  </si>
  <si>
    <t>Doce pagos contra entrega mensual de articulos de limpieza</t>
  </si>
  <si>
    <t>APIBCS-A-009-17</t>
  </si>
  <si>
    <t>Suministro de ropa de faena para el personal operativo de los puertos de Pichilingue, La Paz, San Carlos, Santa Rosalía y Loreto, correspondiente al ejercicio 2017.</t>
  </si>
  <si>
    <t>27 de marzo de 2017</t>
  </si>
  <si>
    <t>22 de julio de 2017</t>
  </si>
  <si>
    <t>APIBCS-PSP-010-17</t>
  </si>
  <si>
    <t>Suministro de un grupo de letras escultoricas formando las palabras: Santa Rosalía</t>
  </si>
  <si>
    <t>SEÑALAMIENTOS BAJA VIAL, S.A DE C.V.</t>
  </si>
  <si>
    <t>Dirección de Ingenieria e Infraestructura Portuaria</t>
  </si>
  <si>
    <t xml:space="preserve">https://1drv.ms/b/s!AhsPXCHz07IWbmiGiIqsoqkHjag </t>
  </si>
  <si>
    <t xml:space="preserve">https://1drv.ms/b/s!AhsPXCHz07IWbUWsSfb9G93Cj6g </t>
  </si>
  <si>
    <t xml:space="preserve">https://1drv.ms/b/s!AhsPXCHz07IWbwcbfItnBk299Co </t>
  </si>
  <si>
    <t xml:space="preserve">https://1drv.ms/b/s!AhsPXCHz07IWcNdPXHjSt8ObBUQ </t>
  </si>
  <si>
    <t xml:space="preserve">https://1drv.ms/b/s!AhsPXCHz07IWcS9a5ReMvVPLDE8 </t>
  </si>
  <si>
    <t xml:space="preserve">https://1drv.ms/b/s!AhsPXCHz07IWcqzVXcxUZAMjV64 </t>
  </si>
  <si>
    <t xml:space="preserve">https://1drv.ms/b/s!AhsPXCHz07IWc1waGaBjYF8lpLQ </t>
  </si>
  <si>
    <t xml:space="preserve">https://1drv.ms/b/s!AhsPXCHz07IWdiJ6LVuAfLDuNI8 </t>
  </si>
  <si>
    <t xml:space="preserve">https://1drv.ms/b/s!AhsPXCHz07IWdHlY4RUtT78Y3QM </t>
  </si>
  <si>
    <t xml:space="preserve">https://1drv.ms/b/s!AhsPXCHz07IWdfyu0h8JCVPO40s </t>
  </si>
  <si>
    <t xml:space="preserve">https://1drv.ms/b/s!AhsPXCHz07IWd69-mY34UMg4Uuo </t>
  </si>
  <si>
    <t xml:space="preserve">https://1drv.ms/b/s!AhsPXCHz07IWeDeqTBxajpCGzRk </t>
  </si>
  <si>
    <t xml:space="preserve">https://1drv.ms/b/s!AhsPXCHz07IWeThGKA0dwm2CYx4 </t>
  </si>
  <si>
    <t xml:space="preserve">https://1drv.ms/b/s!AhsPXCHz07IWe3OE_Fk9PaBeQpc </t>
  </si>
  <si>
    <t xml:space="preserve">https://1drv.ms/b/s!AhsPXCHz07IWeoc27SqT8WiZKN0 </t>
  </si>
  <si>
    <t xml:space="preserve">https://1drv.ms/b/s!AhsPXCHz07IWfE55mw8n9G5tSvo </t>
  </si>
  <si>
    <t xml:space="preserve">https://1drv.ms/b/s!AhsPXCHz07IWfUlt1RT9F6_yPD0 </t>
  </si>
  <si>
    <t xml:space="preserve">https://1drv.ms/b/s!AhsPXCHz07IWfvG37k1QJFZL26k </t>
  </si>
  <si>
    <t xml:space="preserve">https://1drv.ms/b/s!AhsPXCHz07IWfyFDuStAkPrmGrU </t>
  </si>
  <si>
    <t xml:space="preserve">https://1drv.ms/b/s!AhsPXCHz07IWgQLHNZixFQtJLRc7 </t>
  </si>
  <si>
    <t xml:space="preserve">https://1drv.ms/b/s!AhsPXCHz07IWgQD4V1om4ZTZk6rB </t>
  </si>
  <si>
    <t xml:space="preserve">https://1drv.ms/b/s!AhsPXCHz07IWgQEGKpaM52jn6CNo </t>
  </si>
  <si>
    <t xml:space="preserve">https://1drv.ms/b/s!AhsPXCHz07IWgQSOIcMucBmcnTy1 </t>
  </si>
  <si>
    <t xml:space="preserve">https://1drv.ms/b/s!AhsPXCHz07IWgQUJfoRSzRcF1s9j </t>
  </si>
  <si>
    <t xml:space="preserve">https://1drv.ms/b/s!AhsPXCHz07IWgQcNXnEvKi55JcDJ </t>
  </si>
  <si>
    <t xml:space="preserve">https://1drv.ms/b/s!AhsPXCHz07IWgQhYylW6Yp8Ls2zh </t>
  </si>
  <si>
    <t xml:space="preserve">https://1drv.ms/b/s!AhsPXCHz07IWgQZBI0yiocA3SOa4 </t>
  </si>
  <si>
    <t xml:space="preserve">https://1drv.ms/b/s!AhsPXCHz07IWgQohokwu7weetGKI </t>
  </si>
  <si>
    <t xml:space="preserve">https://1drv.ms/b/s!AhsPXCHz07IWgQmmwzYDWhWEZxTO </t>
  </si>
  <si>
    <t>APIBCS-A-013-17</t>
  </si>
  <si>
    <t>Suministro de materiales para reparación de la rampa metalica, ubicada en muelle de transbordadores, del Puerto de Santa Rosalía, B.C.S.</t>
  </si>
  <si>
    <t>ARTURO SERNA MORENO</t>
  </si>
  <si>
    <t xml:space="preserve">Gerencia de Puerto Santa Rosalía </t>
  </si>
  <si>
    <t>19 de abril de 2017</t>
  </si>
  <si>
    <t>26 de abril de 2017</t>
  </si>
  <si>
    <t>Contratación de los servicios profesionales, para el asesoramiento y mantenimiento menor de la bascula 1, en terminal de transbordadores del Puerto de Pichillingue.</t>
  </si>
  <si>
    <t>BASCULAS Y SISTEMAS INDUSTRIALES DE MÉXICO, S.A. DE C.V.</t>
  </si>
  <si>
    <t>7 de julio de 2017</t>
  </si>
  <si>
    <t>17 de julio de 2017</t>
  </si>
  <si>
    <t>APIBCS-PSP-011-17</t>
  </si>
  <si>
    <t>Servicio de mantenimiento de programa el dorado</t>
  </si>
  <si>
    <t>ISABEL CRISTINA TALAMANTES COTA</t>
  </si>
  <si>
    <t>18 de julio de 2017</t>
  </si>
  <si>
    <t>23 de enero de 2018</t>
  </si>
  <si>
    <t>APIBCS-A-015-17</t>
  </si>
  <si>
    <t xml:space="preserve">https://1drv.ms/b/s!AhsPXCHz07IWgQNlT2XJJKYaOGzD </t>
  </si>
  <si>
    <t>Suministro de consumibles de computo para el periodo comprendido de julio a diciembre de 2017</t>
  </si>
  <si>
    <t>EXPERTOS EN ADMINISTRACIÓN Y COMPUTO, S.A.D E C.V.</t>
  </si>
  <si>
    <t>20 de julio de 2017</t>
  </si>
  <si>
    <t>5 de octubre de 2017</t>
  </si>
  <si>
    <t>14 de junio de 2017</t>
  </si>
  <si>
    <t>16 de junio de 2017</t>
  </si>
  <si>
    <t>JOSE AGUSTIN</t>
  </si>
  <si>
    <t xml:space="preserve">MARQUEZ </t>
  </si>
  <si>
    <t>ALVARADO</t>
  </si>
  <si>
    <t xml:space="preserve">JESUS MANUEL </t>
  </si>
  <si>
    <t>AARON NOE</t>
  </si>
  <si>
    <t xml:space="preserve">ARTURO </t>
  </si>
  <si>
    <t xml:space="preserve">SERNA </t>
  </si>
  <si>
    <t>PULIDO</t>
  </si>
  <si>
    <t>LOPEZ</t>
  </si>
  <si>
    <t>APIBCS-A-020-17</t>
  </si>
  <si>
    <t>Suministro de componentes para armado de servidor donde se instalará/migrará los sistemas CONTPAQI, contabilidad, bancos y nóminas.</t>
  </si>
  <si>
    <t>EDGAR OMAR MONTIEL FLORES</t>
  </si>
  <si>
    <t>14 de noviembre de 2017</t>
  </si>
  <si>
    <t>APIBCS-A-021-17</t>
  </si>
  <si>
    <t>Suministro de material para el mantenimiento preventivo y correctivo del equipo de cómputo</t>
  </si>
  <si>
    <t>15 de noviembre de 2017</t>
  </si>
  <si>
    <t>23 de noviembre de 2017</t>
  </si>
  <si>
    <t>APIBCS-PSP-020-17</t>
  </si>
  <si>
    <t>PABLO ZAMORA RODRÍGUEZ</t>
  </si>
  <si>
    <t>26 de octubre de 2017</t>
  </si>
  <si>
    <t>APIBCS-A-025-17</t>
  </si>
  <si>
    <t>Adquisición de 312 pavos, para obsequios navideños al personal sindicalizado, administrativo y operativo de los puertos de la Paz-Pichilingue, San Carlos, Santa Rosalía y Loreto.</t>
  </si>
  <si>
    <t>28 de noviembre de 2017</t>
  </si>
  <si>
    <t>31 de enero de 2018</t>
  </si>
  <si>
    <t>APIBCS-A-023-17</t>
  </si>
  <si>
    <t>Suministro de uniformes de trabajo para personal que realiza labores de oficina, personal ATP y plantilla de estibadores de los puertos de pichilingue, La Paz, San Carlos, Santa Rosalía y Loreto</t>
  </si>
  <si>
    <t>MANUEL VÁZQUEZ GUTIÉRREZ</t>
  </si>
  <si>
    <t>17 de noviembre de 2017</t>
  </si>
  <si>
    <t>10 de diciembre de 2017</t>
  </si>
  <si>
    <t>APIBCS-A-022-17</t>
  </si>
  <si>
    <t>Bitas de amarre para muelle de usos múltiples de Puerto San Carlos</t>
  </si>
  <si>
    <t>ANGEL CESAR MURILLO SALGADO</t>
  </si>
  <si>
    <t>29 de noviembre de 2017</t>
  </si>
  <si>
    <t>APIBCS-A-026-17</t>
  </si>
  <si>
    <t>Adquisición de un vehículo marca nissan tipo NP estacas, paquete de seguridad, transmisión manual, modelo 2018, color blanco</t>
  </si>
  <si>
    <t>VEHÍCULOS AUTOMOTRICES DE LA PAZ, S.A. DE C.V.</t>
  </si>
  <si>
    <t>Departamento de Mantenimiento</t>
  </si>
  <si>
    <t>Se exceptúa art. 59 de Ley de Adquisiciones</t>
  </si>
  <si>
    <t>APIBCS-PSP-023-17</t>
  </si>
  <si>
    <t>Servicio de mantenimiento mayor del fondo de la embarcación dorado</t>
  </si>
  <si>
    <t>TALLERES NAVALES BERCOVICH, S.A.</t>
  </si>
  <si>
    <t>22 de diciembre de 2017</t>
  </si>
  <si>
    <t>APIBCS-A-017-17</t>
  </si>
  <si>
    <t>Suministro de tres unidades, marca chevrolet, tipo expres passenger van 2017</t>
  </si>
  <si>
    <t>11 de septiembre de 2017</t>
  </si>
  <si>
    <t>3 de octubre de 2017</t>
  </si>
  <si>
    <t>APIBCS-PSP-018-17</t>
  </si>
  <si>
    <t>Contratación de los servicios profesionales para llevar a cabo auditoria externa para elaboración del Dictamen Financiero y para efectos fiscales, correspondientes al ejercicio 2017</t>
  </si>
  <si>
    <t>1 de noviembre de 2017</t>
  </si>
  <si>
    <t>APIBCS-PSP-019-17</t>
  </si>
  <si>
    <t>Servicios profesionales a fin de que se lleve a cabo los dictámenes del IMSS e INFONAVIT para el correcto cumplimiento de las obligaciones de la empresa, establecidas en el artículo 16 de la Ley del Seguro Social, correspondiente al ejercio 2017</t>
  </si>
  <si>
    <t>31 de octubre de 2018</t>
  </si>
  <si>
    <t>APIBCS-PSP-013-17</t>
  </si>
  <si>
    <t>CLUB CASINO BELLAVISTA, S.A. DE C.V.,</t>
  </si>
  <si>
    <t>Servicios de banquete para elaboración de cena para 270 personas, con servicio de meseros, arrendamiento de salón, mobiliario y presentación musical de grupo en vivo</t>
  </si>
  <si>
    <t>16 de diciembre de 2017</t>
  </si>
  <si>
    <t>APIBCS-PSP-015-17</t>
  </si>
  <si>
    <t>Contratación de los servicios profesionales para llevar a cabo el servicio de mantenimiento preventivo, revisión y ajuste con taras patron certificado, a tres básculas camionera</t>
  </si>
  <si>
    <t>BÁSCULAS Y SISTEMAS INDUSTRIALES DE MEXICO S.A. DE C.V.,</t>
  </si>
  <si>
    <t xml:space="preserve"> APIBCS-PSP-015-17</t>
  </si>
  <si>
    <t>24 de agosto de 2017</t>
  </si>
  <si>
    <t>13 de septiembre de 2017</t>
  </si>
  <si>
    <t>APIBCS-PSP-021-17</t>
  </si>
  <si>
    <t>TYH CONSULTORES, S.C.,</t>
  </si>
  <si>
    <t>Desarrollo de nuevas funcionalidades y adecuaciones adicionales en el sistema gestor de contabilidad gubernamental G2AS</t>
  </si>
  <si>
    <t>Doce pagos mensuales de $ 7,200.33 más IVA.</t>
  </si>
  <si>
    <t>Doce pagos mensuales de $ 29,500.00 más IVA.</t>
  </si>
  <si>
    <t>Cuatro pagos, 1er Pago $ 140,800.00, 2do. Pago $ 105,600.00, 3er Pago $ 70,400.00, 4to. Pago $ 35,200.00.</t>
  </si>
  <si>
    <t>Cuatro pagos, 1er Pago $ 140,000.00, 2do. Pago $ 105,000.00, 3er Pago $ 70,000.00, 4to. Pago $ 35,000.00.</t>
  </si>
  <si>
    <t>Dos pagos, 1er pago $ 672,900.00, 2do. Pago $ $1´257,800.00 más IVA.</t>
  </si>
  <si>
    <t>Dos pagos, 1er pago $ 122,495.81, 2do. Pago $ 85,716.84 más IVA.</t>
  </si>
  <si>
    <t>APIBCS-A-018-17</t>
  </si>
  <si>
    <t>Adquisición de calzado de trabajo para personal que realiza labores operativas, correspondientes al ejercicio 2017.</t>
  </si>
  <si>
    <t>18 de octubre de 2017</t>
  </si>
  <si>
    <t>APIBCS-A-019-17</t>
  </si>
  <si>
    <t xml:space="preserve">Suministro de servidor HP Proliant ML350 G9 2X INTEL XEON </t>
  </si>
  <si>
    <t>16 de octubre de 2017</t>
  </si>
  <si>
    <t>RENGLON</t>
  </si>
  <si>
    <t>HIPERVINCULO</t>
  </si>
  <si>
    <t>FRACCION</t>
  </si>
  <si>
    <t xml:space="preserve">https://1drv.ms/b/s!Av-QDQ2_0E7TjBXH6S5ZOOezUp5b </t>
  </si>
  <si>
    <t>XXVIIIB</t>
  </si>
  <si>
    <t xml:space="preserve">https://1drv.ms/b/s!Av-QDQ2_0E7TjBYQ5MVzoKdfdd_0 </t>
  </si>
  <si>
    <t xml:space="preserve">https://1drv.ms/b/s!Av-QDQ2_0E7TjBSOeRdLypjueOHj </t>
  </si>
  <si>
    <t xml:space="preserve">https://1drv.ms/b/s!Av-QDQ2_0E7TjBcVdHucMrUXOSIi </t>
  </si>
  <si>
    <t xml:space="preserve">https://1drv.ms/b/s!Av-QDQ2_0E7TjBgGK1bUeZx7iuxR </t>
  </si>
  <si>
    <t xml:space="preserve">https://1drv.ms/b/s!Av-QDQ2_0E7TjBlID0LsHOhYGVOZ </t>
  </si>
  <si>
    <t xml:space="preserve">https://1drv.ms/b/s!Av-QDQ2_0E7TjBrZKqZAoLKRP1xU </t>
  </si>
  <si>
    <t xml:space="preserve">https://1drv.ms/b/s!Av-QDQ2_0E7TjBtaUNzQ7EcFW70- </t>
  </si>
  <si>
    <t xml:space="preserve">https://1drv.ms/b/s!Av-QDQ2_0E7TjBwJsQGzP58iEBwZ </t>
  </si>
  <si>
    <t xml:space="preserve">https://1drv.ms/b/s!Av-QDQ2_0E7TjB5vdM4KkZ2rHw6A </t>
  </si>
  <si>
    <t xml:space="preserve">https://1drv.ms/b/s!Av-QDQ2_0E7TjB1X8FRAo-2UnLBD </t>
  </si>
  <si>
    <t xml:space="preserve">https://1drv.ms/b/s!Av-QDQ2_0E7TjB-DkXfeIyPHtreg </t>
  </si>
  <si>
    <t xml:space="preserve">https://1drv.ms/b/s!Av-QDQ2_0E7TjCD7iffaFDKJyAUl </t>
  </si>
  <si>
    <t xml:space="preserve">https://1drv.ms/b/s!Av-QDQ2_0E7TjCE_YSftmShloEOE </t>
  </si>
  <si>
    <t>Servicio de maniobra e instalación de mobiliario</t>
  </si>
  <si>
    <t>APIBCS-PSP-024-17</t>
  </si>
  <si>
    <t>5 de diciembre de 2017</t>
  </si>
  <si>
    <t>30 de diciembre de 2017</t>
  </si>
  <si>
    <t>APIBCS-A-024-17</t>
  </si>
  <si>
    <t>Suministro de mobiliario para el Departamento de Operaciones</t>
  </si>
  <si>
    <t xml:space="preserve">01 de diciembre de 2017 </t>
  </si>
  <si>
    <t xml:space="preserve"> 30 de diciembre de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</si>
</sst>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0.00"/>
    <numFmt numFmtId="178" formatCode="mmm\-yyyy"/>
  </numFmts>
  <fonts count="52">
    <font>
      <sz val="10"/>
      <name val="Arial"/>
      <family val="0"/>
    </font>
    <font>
      <b/>
      <sz val="11"/>
      <color indexed="9"/>
      <name val="Arial"/>
      <family val="2"/>
    </font>
    <font>
      <sz val="8"/>
      <name val="Arial"/>
      <family val="2"/>
    </font>
    <font>
      <b/>
      <sz val="8"/>
      <color indexed="9"/>
      <name val="Arial"/>
      <family val="2"/>
    </font>
    <font>
      <sz val="8"/>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u val="single"/>
      <sz val="8"/>
      <color indexed="62"/>
      <name val="Arial"/>
      <family val="2"/>
    </font>
    <font>
      <sz val="8"/>
      <color indexed="62"/>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8"/>
      <color theme="10"/>
      <name val="Arial"/>
      <family val="2"/>
    </font>
    <font>
      <u val="single"/>
      <sz val="8"/>
      <color theme="4"/>
      <name val="Arial"/>
      <family val="2"/>
    </font>
    <font>
      <sz val="8"/>
      <color theme="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12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44" fontId="2" fillId="34" borderId="11" xfId="0" applyNumberFormat="1" applyFont="1" applyFill="1" applyBorder="1" applyAlignment="1">
      <alignment horizontal="center" vertical="center" wrapText="1"/>
    </xf>
    <xf numFmtId="44" fontId="2" fillId="0" borderId="11" xfId="0" applyNumberFormat="1" applyFont="1" applyBorder="1" applyAlignment="1">
      <alignment horizontal="center" vertical="center" wrapText="1"/>
    </xf>
    <xf numFmtId="0" fontId="2" fillId="0" borderId="0" xfId="0" applyFont="1" applyAlignment="1" applyProtection="1">
      <alignment/>
      <protection/>
    </xf>
    <xf numFmtId="44" fontId="2" fillId="0" borderId="11" xfId="0" applyNumberFormat="1" applyFont="1" applyBorder="1" applyAlignment="1" applyProtection="1">
      <alignment/>
      <protection/>
    </xf>
    <xf numFmtId="44" fontId="2" fillId="0" borderId="11" xfId="0" applyNumberFormat="1" applyFont="1" applyFill="1" applyBorder="1" applyAlignment="1">
      <alignment horizontal="center" vertical="center" wrapText="1"/>
    </xf>
    <xf numFmtId="0" fontId="0" fillId="0" borderId="0" xfId="0" applyFont="1" applyAlignment="1" applyProtection="1">
      <alignment/>
      <protection/>
    </xf>
    <xf numFmtId="44" fontId="2" fillId="0" borderId="10" xfId="0" applyNumberFormat="1" applyFont="1" applyBorder="1" applyAlignment="1" applyProtection="1">
      <alignment/>
      <protection/>
    </xf>
    <xf numFmtId="44" fontId="0" fillId="0" borderId="0" xfId="0" applyNumberFormat="1" applyAlignment="1" applyProtection="1">
      <alignment/>
      <protection/>
    </xf>
    <xf numFmtId="44" fontId="1" fillId="33" borderId="10" xfId="0" applyNumberFormat="1" applyFont="1" applyFill="1" applyBorder="1" applyAlignment="1">
      <alignment/>
    </xf>
    <xf numFmtId="44" fontId="2" fillId="0" borderId="12" xfId="0" applyNumberFormat="1" applyFont="1" applyFill="1" applyBorder="1" applyAlignment="1">
      <alignment horizontal="center" vertical="center" wrapText="1"/>
    </xf>
    <xf numFmtId="44" fontId="2" fillId="0" borderId="11" xfId="0" applyNumberFormat="1" applyFont="1" applyBorder="1" applyAlignment="1">
      <alignment vertical="center" wrapText="1"/>
    </xf>
    <xf numFmtId="44" fontId="2" fillId="0" borderId="13" xfId="0" applyNumberFormat="1" applyFont="1" applyFill="1" applyBorder="1" applyAlignment="1">
      <alignment horizontal="center" vertical="center" wrapText="1"/>
    </xf>
    <xf numFmtId="44" fontId="2" fillId="0"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Border="1" applyAlignment="1" applyProtection="1">
      <alignment/>
      <protection/>
    </xf>
    <xf numFmtId="0" fontId="2" fillId="0" borderId="14" xfId="0" applyFont="1" applyFill="1" applyBorder="1" applyAlignment="1" applyProtection="1">
      <alignment/>
      <protection/>
    </xf>
    <xf numFmtId="0" fontId="2" fillId="0" borderId="11" xfId="0" applyFont="1" applyBorder="1" applyAlignment="1" applyProtection="1">
      <alignment horizontal="center"/>
      <protection/>
    </xf>
    <xf numFmtId="0" fontId="2" fillId="0" borderId="11" xfId="0" applyFont="1" applyBorder="1" applyAlignment="1" applyProtection="1">
      <alignment horizontal="center" wrapText="1"/>
      <protection/>
    </xf>
    <xf numFmtId="0" fontId="2" fillId="0" borderId="11" xfId="0" applyFont="1" applyBorder="1" applyAlignment="1" applyProtection="1">
      <alignment/>
      <protection/>
    </xf>
    <xf numFmtId="0" fontId="2" fillId="0" borderId="11" xfId="0" applyFont="1" applyFill="1" applyBorder="1" applyAlignment="1" applyProtection="1">
      <alignment horizontal="center" wrapText="1"/>
      <protection/>
    </xf>
    <xf numFmtId="0" fontId="2" fillId="0" borderId="0" xfId="0" applyFont="1" applyAlignment="1" applyProtection="1">
      <alignment wrapText="1"/>
      <protection/>
    </xf>
    <xf numFmtId="0" fontId="2" fillId="0" borderId="15" xfId="0" applyFont="1" applyBorder="1" applyAlignment="1" applyProtection="1">
      <alignment/>
      <protection/>
    </xf>
    <xf numFmtId="0" fontId="0" fillId="0" borderId="0" xfId="0" applyAlignment="1" applyProtection="1">
      <alignment wrapText="1"/>
      <protection/>
    </xf>
    <xf numFmtId="0" fontId="1" fillId="33" borderId="10" xfId="0" applyFont="1" applyFill="1" applyBorder="1" applyAlignment="1">
      <alignment wrapText="1"/>
    </xf>
    <xf numFmtId="8" fontId="2" fillId="0" borderId="11" xfId="0" applyNumberFormat="1" applyFont="1" applyBorder="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2" fillId="0" borderId="0" xfId="0" applyFont="1" applyAlignment="1" applyProtection="1">
      <alignment horizontal="justify"/>
      <protection/>
    </xf>
    <xf numFmtId="0" fontId="2" fillId="0" borderId="0" xfId="0" applyFont="1" applyAlignment="1" applyProtection="1">
      <alignment/>
      <protection/>
    </xf>
    <xf numFmtId="44" fontId="2" fillId="0" borderId="0" xfId="0" applyNumberFormat="1"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right"/>
      <protection/>
    </xf>
    <xf numFmtId="0" fontId="3" fillId="33" borderId="10" xfId="0" applyFont="1" applyFill="1" applyBorder="1" applyAlignment="1">
      <alignment horizontal="center"/>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0" fontId="4" fillId="35" borderId="10" xfId="0" applyFont="1" applyFill="1" applyBorder="1" applyAlignment="1">
      <alignment horizontal="justify" wrapText="1"/>
    </xf>
    <xf numFmtId="0" fontId="2" fillId="35" borderId="10" xfId="0" applyFont="1" applyFill="1" applyBorder="1" applyAlignment="1">
      <alignment horizontal="justify" wrapText="1"/>
    </xf>
    <xf numFmtId="0" fontId="4" fillId="35" borderId="10" xfId="0" applyFont="1" applyFill="1" applyBorder="1" applyAlignment="1">
      <alignment wrapText="1"/>
    </xf>
    <xf numFmtId="44" fontId="4" fillId="35" borderId="10" xfId="0" applyNumberFormat="1" applyFont="1" applyFill="1" applyBorder="1" applyAlignment="1">
      <alignment wrapText="1"/>
    </xf>
    <xf numFmtId="0" fontId="2" fillId="35" borderId="10" xfId="0" applyFont="1" applyFill="1" applyBorder="1" applyAlignment="1">
      <alignment wrapText="1"/>
    </xf>
    <xf numFmtId="0" fontId="4" fillId="35" borderId="10" xfId="0" applyFont="1" applyFill="1" applyBorder="1" applyAlignment="1">
      <alignment horizontal="right" wrapText="1"/>
    </xf>
    <xf numFmtId="0" fontId="4" fillId="35" borderId="0" xfId="0" applyFont="1" applyFill="1" applyBorder="1" applyAlignment="1">
      <alignment horizontal="center"/>
    </xf>
    <xf numFmtId="0" fontId="4" fillId="35" borderId="15" xfId="0" applyFont="1" applyFill="1" applyBorder="1" applyAlignment="1">
      <alignment horizontal="center"/>
    </xf>
    <xf numFmtId="0" fontId="4" fillId="35" borderId="15" xfId="0" applyFont="1" applyFill="1" applyBorder="1" applyAlignment="1">
      <alignment horizontal="center" wrapText="1"/>
    </xf>
    <xf numFmtId="0" fontId="4" fillId="35" borderId="0" xfId="0" applyFont="1" applyFill="1" applyBorder="1" applyAlignment="1">
      <alignment horizontal="justify"/>
    </xf>
    <xf numFmtId="0" fontId="2" fillId="35" borderId="0" xfId="0" applyFont="1" applyFill="1" applyBorder="1" applyAlignment="1">
      <alignment horizontal="justify"/>
    </xf>
    <xf numFmtId="0" fontId="4" fillId="35" borderId="0" xfId="0" applyFont="1" applyFill="1" applyBorder="1" applyAlignment="1">
      <alignment/>
    </xf>
    <xf numFmtId="44" fontId="4" fillId="35" borderId="0" xfId="0" applyNumberFormat="1"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wrapText="1"/>
    </xf>
    <xf numFmtId="0" fontId="2" fillId="35" borderId="0" xfId="0" applyFont="1" applyFill="1" applyBorder="1" applyAlignment="1">
      <alignment/>
    </xf>
    <xf numFmtId="0" fontId="4" fillId="35" borderId="0" xfId="0" applyFont="1" applyFill="1" applyBorder="1" applyAlignment="1">
      <alignment horizontal="right"/>
    </xf>
    <xf numFmtId="0" fontId="4" fillId="35" borderId="15" xfId="0" applyFont="1" applyFill="1" applyBorder="1" applyAlignment="1">
      <alignment/>
    </xf>
    <xf numFmtId="0" fontId="2" fillId="0" borderId="11" xfId="0" applyFont="1" applyFill="1" applyBorder="1" applyAlignment="1" applyProtection="1">
      <alignment horizontal="center" wrapText="1"/>
      <protection/>
    </xf>
    <xf numFmtId="0" fontId="2" fillId="0" borderId="11" xfId="0" applyFont="1" applyFill="1" applyBorder="1" applyAlignment="1" applyProtection="1">
      <alignment horizontal="center"/>
      <protection/>
    </xf>
    <xf numFmtId="0" fontId="2" fillId="0" borderId="11" xfId="0" applyNumberFormat="1" applyFont="1" applyFill="1" applyBorder="1" applyAlignment="1">
      <alignment horizontal="center" wrapText="1"/>
    </xf>
    <xf numFmtId="44" fontId="2" fillId="0" borderId="11" xfId="0" applyNumberFormat="1" applyFont="1" applyFill="1" applyBorder="1" applyAlignment="1">
      <alignment horizontal="center" wrapText="1"/>
    </xf>
    <xf numFmtId="44" fontId="2" fillId="0" borderId="11" xfId="0" applyNumberFormat="1" applyFont="1" applyFill="1" applyBorder="1" applyAlignment="1" applyProtection="1">
      <alignment/>
      <protection/>
    </xf>
    <xf numFmtId="0" fontId="49" fillId="0" borderId="11" xfId="46" applyFont="1" applyFill="1" applyBorder="1" applyAlignment="1">
      <alignment horizontal="center"/>
    </xf>
    <xf numFmtId="0" fontId="50" fillId="0" borderId="11" xfId="46" applyFont="1" applyFill="1" applyBorder="1" applyAlignment="1">
      <alignment horizontal="center"/>
    </xf>
    <xf numFmtId="0" fontId="51" fillId="0" borderId="11" xfId="46" applyFont="1" applyFill="1" applyBorder="1" applyAlignment="1">
      <alignment horizontal="center"/>
    </xf>
    <xf numFmtId="0" fontId="2" fillId="0" borderId="11" xfId="0" applyFont="1" applyBorder="1" applyAlignment="1" applyProtection="1">
      <alignment horizontal="center"/>
      <protection/>
    </xf>
    <xf numFmtId="0" fontId="2" fillId="0" borderId="11" xfId="0" applyFont="1" applyFill="1" applyBorder="1" applyAlignment="1" applyProtection="1">
      <alignment horizontal="justify" wrapText="1"/>
      <protection/>
    </xf>
    <xf numFmtId="0" fontId="2" fillId="0" borderId="11" xfId="0" applyFont="1" applyBorder="1" applyAlignment="1" applyProtection="1">
      <alignment horizontal="justify"/>
      <protection/>
    </xf>
    <xf numFmtId="0" fontId="2" fillId="0" borderId="11" xfId="0" applyFont="1" applyFill="1" applyBorder="1" applyAlignment="1" applyProtection="1">
      <alignment wrapText="1"/>
      <protection/>
    </xf>
    <xf numFmtId="0" fontId="2" fillId="0" borderId="11" xfId="0" applyFont="1" applyFill="1" applyBorder="1" applyAlignment="1">
      <alignment horizontal="justify" wrapText="1"/>
    </xf>
    <xf numFmtId="0" fontId="2" fillId="0" borderId="11" xfId="0" applyFont="1" applyFill="1" applyBorder="1" applyAlignment="1" applyProtection="1">
      <alignment horizontal="center"/>
      <protection/>
    </xf>
    <xf numFmtId="0" fontId="2" fillId="0" borderId="11" xfId="0" applyNumberFormat="1" applyFont="1" applyFill="1" applyBorder="1" applyAlignment="1">
      <alignment horizontal="justify" vertical="center" wrapText="1"/>
    </xf>
    <xf numFmtId="0" fontId="2" fillId="0" borderId="11" xfId="0" applyFont="1" applyFill="1" applyBorder="1" applyAlignment="1">
      <alignment horizontal="center"/>
    </xf>
    <xf numFmtId="44" fontId="2" fillId="0" borderId="11" xfId="0" applyNumberFormat="1" applyFont="1" applyFill="1" applyBorder="1" applyAlignment="1">
      <alignment horizontal="right" wrapText="1"/>
    </xf>
    <xf numFmtId="43" fontId="2" fillId="0" borderId="0" xfId="0" applyNumberFormat="1" applyFont="1" applyAlignment="1" applyProtection="1">
      <alignment/>
      <protection/>
    </xf>
    <xf numFmtId="43" fontId="4" fillId="35" borderId="10" xfId="0" applyNumberFormat="1" applyFont="1" applyFill="1" applyBorder="1" applyAlignment="1">
      <alignment wrapText="1"/>
    </xf>
    <xf numFmtId="43" fontId="4" fillId="35" borderId="0" xfId="0" applyNumberFormat="1" applyFont="1" applyFill="1" applyBorder="1" applyAlignment="1">
      <alignment/>
    </xf>
    <xf numFmtId="0" fontId="2" fillId="0" borderId="11" xfId="0" applyFont="1" applyBorder="1" applyAlignment="1" applyProtection="1">
      <alignment wrapText="1"/>
      <protection/>
    </xf>
    <xf numFmtId="4" fontId="2" fillId="0" borderId="11" xfId="0" applyNumberFormat="1" applyFont="1" applyBorder="1" applyAlignment="1" applyProtection="1">
      <alignment horizontal="right" wrapText="1"/>
      <protection/>
    </xf>
    <xf numFmtId="4" fontId="2" fillId="0" borderId="11" xfId="0" applyNumberFormat="1" applyFont="1" applyBorder="1" applyAlignment="1" applyProtection="1">
      <alignment horizontal="center"/>
      <protection/>
    </xf>
    <xf numFmtId="0" fontId="2" fillId="0" borderId="11" xfId="0" applyFont="1" applyFill="1" applyBorder="1" applyAlignment="1" applyProtection="1">
      <alignment/>
      <protection/>
    </xf>
    <xf numFmtId="0" fontId="0" fillId="0" borderId="11" xfId="0" applyFill="1" applyBorder="1" applyAlignment="1" applyProtection="1">
      <alignment/>
      <protection/>
    </xf>
    <xf numFmtId="8" fontId="2" fillId="0" borderId="11" xfId="0" applyNumberFormat="1" applyFont="1" applyFill="1" applyBorder="1" applyAlignment="1" applyProtection="1">
      <alignment/>
      <protection/>
    </xf>
    <xf numFmtId="0" fontId="2" fillId="0" borderId="11" xfId="0" applyFont="1" applyFill="1" applyBorder="1" applyAlignment="1" applyProtection="1">
      <alignment horizontal="justify"/>
      <protection/>
    </xf>
    <xf numFmtId="14" fontId="2" fillId="0" borderId="11" xfId="0" applyNumberFormat="1" applyFont="1" applyFill="1" applyBorder="1" applyAlignment="1" applyProtection="1">
      <alignment horizontal="right"/>
      <protection/>
    </xf>
    <xf numFmtId="44" fontId="2" fillId="0" borderId="11" xfId="0" applyNumberFormat="1" applyFont="1" applyFill="1" applyBorder="1" applyAlignment="1" applyProtection="1">
      <alignment horizontal="right"/>
      <protection/>
    </xf>
    <xf numFmtId="0" fontId="2" fillId="0" borderId="0" xfId="0" applyFont="1" applyFill="1" applyAlignment="1" applyProtection="1">
      <alignment/>
      <protection/>
    </xf>
    <xf numFmtId="44" fontId="2" fillId="0" borderId="11"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wrapText="1"/>
      <protection/>
    </xf>
    <xf numFmtId="0" fontId="29" fillId="0" borderId="0" xfId="55" applyAlignment="1">
      <alignment horizontal="center" vertical="center"/>
      <protection/>
    </xf>
    <xf numFmtId="0" fontId="29" fillId="0" borderId="0" xfId="55" applyFill="1" applyAlignment="1">
      <alignment/>
      <protection/>
    </xf>
    <xf numFmtId="0" fontId="39" fillId="0" borderId="0" xfId="47" applyFill="1" applyAlignment="1">
      <alignment/>
    </xf>
    <xf numFmtId="0" fontId="29" fillId="0" borderId="0" xfId="55" applyFill="1" applyAlignment="1">
      <alignment vertical="center"/>
      <protection/>
    </xf>
    <xf numFmtId="14" fontId="2" fillId="0" borderId="11" xfId="0" applyNumberFormat="1" applyFont="1" applyFill="1" applyBorder="1" applyAlignment="1">
      <alignment horizontal="right" wrapText="1"/>
    </xf>
    <xf numFmtId="44" fontId="2" fillId="0" borderId="11" xfId="0" applyNumberFormat="1"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NumberFormat="1" applyFont="1" applyFill="1" applyBorder="1" applyAlignment="1">
      <alignment horizontal="right" wrapText="1"/>
    </xf>
    <xf numFmtId="14" fontId="2" fillId="0" borderId="11" xfId="0" applyNumberFormat="1" applyFont="1" applyFill="1" applyBorder="1" applyAlignment="1" applyProtection="1">
      <alignment horizontal="center"/>
      <protection/>
    </xf>
    <xf numFmtId="0" fontId="2" fillId="0" borderId="11" xfId="0" applyFont="1" applyFill="1" applyBorder="1" applyAlignment="1">
      <alignment wrapText="1"/>
    </xf>
    <xf numFmtId="0" fontId="2" fillId="0" borderId="0" xfId="0" applyFont="1" applyFill="1" applyAlignment="1" applyProtection="1">
      <alignment/>
      <protection/>
    </xf>
    <xf numFmtId="14" fontId="2" fillId="0" borderId="11" xfId="0" applyNumberFormat="1" applyFont="1" applyFill="1" applyBorder="1" applyAlignment="1">
      <alignment horizontal="center"/>
    </xf>
    <xf numFmtId="0" fontId="2" fillId="0" borderId="11" xfId="0" applyFont="1" applyFill="1" applyBorder="1" applyAlignment="1">
      <alignment horizontal="justify" vertical="justify"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right" wrapText="1"/>
    </xf>
    <xf numFmtId="14" fontId="2" fillId="0" borderId="11" xfId="0" applyNumberFormat="1" applyFont="1" applyBorder="1" applyAlignment="1" applyProtection="1">
      <alignment horizontal="right"/>
      <protection/>
    </xf>
    <xf numFmtId="44" fontId="2" fillId="0" borderId="11" xfId="0" applyNumberFormat="1" applyFont="1" applyBorder="1" applyAlignment="1" applyProtection="1">
      <alignment/>
      <protection/>
    </xf>
    <xf numFmtId="44" fontId="2" fillId="0" borderId="11" xfId="0" applyNumberFormat="1" applyFont="1" applyBorder="1" applyAlignment="1" applyProtection="1">
      <alignment horizontal="center"/>
      <protection/>
    </xf>
    <xf numFmtId="44" fontId="2" fillId="0" borderId="11" xfId="0" applyNumberFormat="1" applyFont="1" applyBorder="1" applyAlignment="1" applyProtection="1">
      <alignment horizontal="right"/>
      <protection/>
    </xf>
    <xf numFmtId="15" fontId="2" fillId="0" borderId="11" xfId="0" applyNumberFormat="1" applyFont="1" applyBorder="1" applyAlignment="1" applyProtection="1">
      <alignment horizontal="right"/>
      <protection/>
    </xf>
    <xf numFmtId="14" fontId="2" fillId="0" borderId="11" xfId="0" applyNumberFormat="1" applyFont="1" applyBorder="1" applyAlignment="1" applyProtection="1">
      <alignment horizontal="center"/>
      <protection/>
    </xf>
    <xf numFmtId="8" fontId="2" fillId="0" borderId="11" xfId="0" applyNumberFormat="1" applyFont="1" applyFill="1" applyBorder="1" applyAlignment="1" applyProtection="1">
      <alignment horizontal="center" wrapText="1"/>
      <protection/>
    </xf>
    <xf numFmtId="4" fontId="2" fillId="0" borderId="11" xfId="0" applyNumberFormat="1" applyFont="1" applyBorder="1" applyAlignment="1" applyProtection="1">
      <alignment horizontal="right"/>
      <protection/>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2" fillId="0" borderId="0" xfId="0" applyFont="1" applyAlignment="1" applyProtection="1">
      <alignment horizontal="justify"/>
      <protection/>
    </xf>
    <xf numFmtId="0" fontId="2" fillId="0" borderId="0" xfId="0" applyFont="1" applyAlignment="1" applyProtection="1">
      <alignment horizontal="right"/>
      <protection/>
    </xf>
    <xf numFmtId="43" fontId="2" fillId="0" borderId="0" xfId="0" applyNumberFormat="1" applyFont="1" applyAlignment="1" applyProtection="1">
      <alignment/>
      <protection/>
    </xf>
    <xf numFmtId="44" fontId="2" fillId="0" borderId="0" xfId="0" applyNumberFormat="1" applyFont="1" applyAlignment="1" applyProtection="1">
      <alignment/>
      <protection/>
    </xf>
    <xf numFmtId="0" fontId="2" fillId="0" borderId="0" xfId="0" applyFont="1" applyAlignment="1" applyProtection="1">
      <alignment/>
      <protection/>
    </xf>
    <xf numFmtId="0" fontId="49" fillId="0" borderId="11" xfId="47" applyFont="1" applyFill="1" applyBorder="1" applyAlignment="1">
      <alignment horizontal="center"/>
    </xf>
    <xf numFmtId="0" fontId="29" fillId="0" borderId="0" xfId="55" applyFill="1" applyAlignment="1">
      <alignment horizontal="center" vertical="center"/>
      <protection/>
    </xf>
    <xf numFmtId="0" fontId="3" fillId="33" borderId="10" xfId="0" applyFont="1" applyFill="1" applyBorder="1" applyAlignment="1">
      <alignment horizontal="center"/>
    </xf>
    <xf numFmtId="0" fontId="2" fillId="0" borderId="0" xfId="0" applyFont="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drv.ms/b/s!Av-QDQ2_0E7TjBXH6S5ZOOezUp5b" TargetMode="External" /><Relationship Id="rId2" Type="http://schemas.openxmlformats.org/officeDocument/2006/relationships/hyperlink" Target="https://1drv.ms/b/s!Av-QDQ2_0E7TjBYQ5MVzoKdfdd_0" TargetMode="External" /><Relationship Id="rId3" Type="http://schemas.openxmlformats.org/officeDocument/2006/relationships/hyperlink" Target="https://1drv.ms/b/s!Av-QDQ2_0E7TjBSOeRdLypjueOHj" TargetMode="External" /><Relationship Id="rId4" Type="http://schemas.openxmlformats.org/officeDocument/2006/relationships/hyperlink" Target="https://1drv.ms/b/s!Av-QDQ2_0E7TjBcVdHucMrUXOSIi" TargetMode="External" /><Relationship Id="rId5" Type="http://schemas.openxmlformats.org/officeDocument/2006/relationships/hyperlink" Target="https://1drv.ms/b/s!Av-QDQ2_0E7TjBgGK1bUeZx7iuxR" TargetMode="External" /><Relationship Id="rId6" Type="http://schemas.openxmlformats.org/officeDocument/2006/relationships/hyperlink" Target="https://1drv.ms/b/s!Av-QDQ2_0E7TjBlID0LsHOhYGVOZ" TargetMode="External" /><Relationship Id="rId7" Type="http://schemas.openxmlformats.org/officeDocument/2006/relationships/hyperlink" Target="https://1drv.ms/b/s!Av-QDQ2_0E7TjBrZKqZAoLKRP1xU" TargetMode="External" /><Relationship Id="rId8" Type="http://schemas.openxmlformats.org/officeDocument/2006/relationships/hyperlink" Target="https://1drv.ms/b/s!Av-QDQ2_0E7TjBtaUNzQ7EcFW70-" TargetMode="External" /><Relationship Id="rId9" Type="http://schemas.openxmlformats.org/officeDocument/2006/relationships/hyperlink" Target="https://1drv.ms/b/s!Av-QDQ2_0E7TjBwJsQGzP58iEBwZ" TargetMode="External" /><Relationship Id="rId10" Type="http://schemas.openxmlformats.org/officeDocument/2006/relationships/hyperlink" Target="https://1drv.ms/b/s!Av-QDQ2_0E7TjB5vdM4KkZ2rHw6A" TargetMode="External" /><Relationship Id="rId11" Type="http://schemas.openxmlformats.org/officeDocument/2006/relationships/hyperlink" Target="https://1drv.ms/b/s!Av-QDQ2_0E7TjB1X8FRAo-2UnLBD" TargetMode="External" /><Relationship Id="rId12" Type="http://schemas.openxmlformats.org/officeDocument/2006/relationships/hyperlink" Target="https://1drv.ms/b/s!Av-QDQ2_0E7TjB-DkXfeIyPHtreg" TargetMode="External" /><Relationship Id="rId13" Type="http://schemas.openxmlformats.org/officeDocument/2006/relationships/hyperlink" Target="https://1drv.ms/b/s!Av-QDQ2_0E7TjCD7iffaFDKJyAUl" TargetMode="External" /><Relationship Id="rId14" Type="http://schemas.openxmlformats.org/officeDocument/2006/relationships/hyperlink" Target="https://1drv.ms/b/s!Av-QDQ2_0E7TjCE_YSftmShloEO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1drv.ms/b/s!Av-QDQ2_0E7Tgh_-%20dnavmW3BNfWQ" TargetMode="External" /><Relationship Id="rId2" Type="http://schemas.openxmlformats.org/officeDocument/2006/relationships/hyperlink" Target="https://1drv.ms/b/s!Av-QDQ2_0E7TglJuP0ijaer3Acom" TargetMode="External" /><Relationship Id="rId3" Type="http://schemas.openxmlformats.org/officeDocument/2006/relationships/hyperlink" Target="https://1drv.ms/b/s!Av-QDQ2_0E7TgiC-oFet12CpuRE2" TargetMode="External" /><Relationship Id="rId4" Type="http://schemas.openxmlformats.org/officeDocument/2006/relationships/hyperlink" Target="https://1drv.ms/b/s!Av-QDQ2_0E7TgiGzQ8EJ61QSQr45" TargetMode="External" /><Relationship Id="rId5" Type="http://schemas.openxmlformats.org/officeDocument/2006/relationships/hyperlink" Target="https://1drv.ms/b/s!Av-QDQ2_0E7Tgl6oa4iyTJLXy-nD" TargetMode="External" /><Relationship Id="rId6" Type="http://schemas.openxmlformats.org/officeDocument/2006/relationships/hyperlink" Target="https://1drv.ms/b/s!Av-QDQ2_0E7TgiK_99PPdmAvc_qd" TargetMode="External" /><Relationship Id="rId7" Type="http://schemas.openxmlformats.org/officeDocument/2006/relationships/hyperlink" Target="https://1drv.ms/b/s!Av-QDQ2_0E7TgiNQ-fcrLFuTAX4C" TargetMode="External" /><Relationship Id="rId8" Type="http://schemas.openxmlformats.org/officeDocument/2006/relationships/hyperlink" Target="https://1drv.ms/b/s!Av-QDQ2_0E7TgiZ4LfphmNbehBWw" TargetMode="External" /><Relationship Id="rId9" Type="http://schemas.openxmlformats.org/officeDocument/2006/relationships/hyperlink" Target="https://1drv.ms/b/s!Av-QDQ2_0E7TgiVfmmGKzMApZvRl" TargetMode="External" /><Relationship Id="rId10" Type="http://schemas.openxmlformats.org/officeDocument/2006/relationships/hyperlink" Target="https://1drv.ms/b/s!Av-QDQ2_0E7TgiSzUSy1_ctVUTia" TargetMode="External" /><Relationship Id="rId11" Type="http://schemas.openxmlformats.org/officeDocument/2006/relationships/hyperlink" Target="https://1drv.ms/b/s!Av-QDQ2_0E7TgidVP7BTyaIEGN63" TargetMode="External" /><Relationship Id="rId12" Type="http://schemas.openxmlformats.org/officeDocument/2006/relationships/hyperlink" Target="https://1drv.ms/b/s!Av-QDQ2_0E7Tgij7fN7hdwz-9GEF" TargetMode="External" /><Relationship Id="rId13" Type="http://schemas.openxmlformats.org/officeDocument/2006/relationships/hyperlink" Target="https://1drv.ms/b/s!Av-QDQ2_0E7TgimfHprOKL2oo-2c" TargetMode="External" /><Relationship Id="rId14" Type="http://schemas.openxmlformats.org/officeDocument/2006/relationships/hyperlink" Target="https://1drv.ms/b/s!Av-QDQ2_0E7TgiwRLF2nLJnqVwK3" TargetMode="External" /><Relationship Id="rId15" Type="http://schemas.openxmlformats.org/officeDocument/2006/relationships/hyperlink" Target="https://1drv.ms/b/s!Av-QDQ2_0E7TgivP8CPRaUKaAjVA" TargetMode="External" /><Relationship Id="rId16" Type="http://schemas.openxmlformats.org/officeDocument/2006/relationships/hyperlink" Target="https://1drv.ms/b/s!Av-QDQ2_0E7Tgi3KqNK9FecUf07S" TargetMode="External" /><Relationship Id="rId17" Type="http://schemas.openxmlformats.org/officeDocument/2006/relationships/hyperlink" Target="https://1drv.ms/b/s!Av-QDQ2_0E7Tgi-fxWw4qSVHrBOn" TargetMode="External" /><Relationship Id="rId18" Type="http://schemas.openxmlformats.org/officeDocument/2006/relationships/hyperlink" Target="https://1drv.ms/b/s!Av-QDQ2_0E7Tgi64vSPJ46HxCaWN" TargetMode="External" /><Relationship Id="rId19" Type="http://schemas.openxmlformats.org/officeDocument/2006/relationships/hyperlink" Target="https://1drv.ms/b/s!Av-QDQ2_0E7TgjDUkoTBcNF4dEbv" TargetMode="External" /><Relationship Id="rId20" Type="http://schemas.openxmlformats.org/officeDocument/2006/relationships/hyperlink" Target="https://1drv.ms/b/s!Av-QDQ2_0E7TgjE3dlrU_BgQWVsj" TargetMode="External" /><Relationship Id="rId21" Type="http://schemas.openxmlformats.org/officeDocument/2006/relationships/hyperlink" Target="https://1drv.ms/b/s!Av-QDQ2_0E7TgjJeMVWkgBrnKTFa" TargetMode="External" /><Relationship Id="rId22" Type="http://schemas.openxmlformats.org/officeDocument/2006/relationships/hyperlink" Target="https://1drv.ms/b/s!Av-QDQ2_0E7TgjVb0LFdjSrKNHOa" TargetMode="External" /><Relationship Id="rId23" Type="http://schemas.openxmlformats.org/officeDocument/2006/relationships/hyperlink" Target="https://1drv.ms/b/s!Av-QDQ2_0E7TgjTlvDjgy1WroKNG" TargetMode="External" /><Relationship Id="rId24" Type="http://schemas.openxmlformats.org/officeDocument/2006/relationships/hyperlink" Target="https://1drv.ms/b/s!Av-QDQ2_0E7TgjNyxH6sLjRAApkv" TargetMode="External" /><Relationship Id="rId25" Type="http://schemas.openxmlformats.org/officeDocument/2006/relationships/hyperlink" Target="https://1drv.ms/b/s!Av-QDQ2_0E7TgjZY_O_Yj7Aht7Ui" TargetMode="External" /><Relationship Id="rId26" Type="http://schemas.openxmlformats.org/officeDocument/2006/relationships/hyperlink" Target="https://1drv.ms/b/s!Av-QDQ2_0E7TgjcyZKll8QC8VJIr" TargetMode="External" /><Relationship Id="rId27" Type="http://schemas.openxmlformats.org/officeDocument/2006/relationships/hyperlink" Target="https://1drv.ms/b/s!Av-QDQ2_0E7TgjgrMcuzEtOSmKbZ" TargetMode="External" /><Relationship Id="rId28" Type="http://schemas.openxmlformats.org/officeDocument/2006/relationships/hyperlink" Target="https://1drv.ms/b/s!Av-QDQ2_0E7TgjnrGeC-Tn1E0PEy" TargetMode="External" /><Relationship Id="rId29" Type="http://schemas.openxmlformats.org/officeDocument/2006/relationships/hyperlink" Target="https://1drv.ms/b/s!Av-QDQ2_0E7TgjqPmTa-NBXIAA_2" TargetMode="External" /><Relationship Id="rId30" Type="http://schemas.openxmlformats.org/officeDocument/2006/relationships/hyperlink" Target="https://1drv.ms/b/s!Av-QDQ2_0E7TgjvSoDwgqxK-Af6Z" TargetMode="External" /><Relationship Id="rId31" Type="http://schemas.openxmlformats.org/officeDocument/2006/relationships/hyperlink" Target="https://1drv.ms/b/s!Av-QDQ2_0E7Tgjx5JqusFtiCO6xM" TargetMode="External" /><Relationship Id="rId32" Type="http://schemas.openxmlformats.org/officeDocument/2006/relationships/hyperlink" Target="https://1drv.ms/b/s!Av-QDQ2_0E7Tgj7C7Ack5cVNeO6n" TargetMode="External" /><Relationship Id="rId33" Type="http://schemas.openxmlformats.org/officeDocument/2006/relationships/hyperlink" Target="https://1drv.ms/b/s!Av-QDQ2_0E7Tgj33G0mCZsf0myKu" TargetMode="External" /><Relationship Id="rId34" Type="http://schemas.openxmlformats.org/officeDocument/2006/relationships/hyperlink" Target="https://1drv.ms/b/s!Av-QDQ2_0E7TgkAldD1mkwRCtACl" TargetMode="External" /><Relationship Id="rId35" Type="http://schemas.openxmlformats.org/officeDocument/2006/relationships/hyperlink" Target="https://1drv.ms/b/s!Av-QDQ2_0E7Tgj_kHavvUdZVNfd_" TargetMode="External" /><Relationship Id="rId36" Type="http://schemas.openxmlformats.org/officeDocument/2006/relationships/hyperlink" Target="https://1drv.ms/b/s!Av-QDQ2_0E7TgkFO9gCRN108pPYR" TargetMode="External" /><Relationship Id="rId37" Type="http://schemas.openxmlformats.org/officeDocument/2006/relationships/hyperlink" Target="https://1drv.ms/b/s!Av-QDQ2_0E7TgkIEN9X7uL4GUItN" TargetMode="External" /><Relationship Id="rId38" Type="http://schemas.openxmlformats.org/officeDocument/2006/relationships/hyperlink" Target="https://1drv.ms/b/s!Av-QDQ2_0E7TgkM6aU1OhmEeQFvE" TargetMode="External" /><Relationship Id="rId39" Type="http://schemas.openxmlformats.org/officeDocument/2006/relationships/hyperlink" Target="https://1drv.ms/b/s!Av-QDQ2_0E7TgkQ7LQZszwLQtSQG" TargetMode="External" /><Relationship Id="rId40" Type="http://schemas.openxmlformats.org/officeDocument/2006/relationships/hyperlink" Target="https://1drv.ms/b/s!Av-QDQ2_0E7TgkW6HAWPQGbtN1Oy" TargetMode="External" /><Relationship Id="rId41" Type="http://schemas.openxmlformats.org/officeDocument/2006/relationships/hyperlink" Target="https://1drv.ms/b/s!Av-QDQ2_0E7Tgka0_XipU4W3GX-a" TargetMode="External" /><Relationship Id="rId42" Type="http://schemas.openxmlformats.org/officeDocument/2006/relationships/hyperlink" Target="https://1drv.ms/b/s!Av-QDQ2_0E7Tgkc7FMNpc0_ppEg2" TargetMode="External" /><Relationship Id="rId43" Type="http://schemas.openxmlformats.org/officeDocument/2006/relationships/hyperlink" Target="https://1drv.ms/b/s!Av-QDQ2_0E7Tgkg2donJp-pxSYpY" TargetMode="External" /><Relationship Id="rId44" Type="http://schemas.openxmlformats.org/officeDocument/2006/relationships/hyperlink" Target="https://1drv.ms/b/s!Av-QDQ2_0E7Tgknx6BYn7xEE4pPA" TargetMode="External" /><Relationship Id="rId45" Type="http://schemas.openxmlformats.org/officeDocument/2006/relationships/hyperlink" Target="https://1drv.ms/b/s!Av-QDQ2_0E7Tgkod-5xnIGgVZ6bp" TargetMode="External" /><Relationship Id="rId46" Type="http://schemas.openxmlformats.org/officeDocument/2006/relationships/hyperlink" Target="https://1drv.ms/b/s!Av-QDQ2_0E7TgkvRR-6YXFH0JsKK" TargetMode="External" /><Relationship Id="rId47" Type="http://schemas.openxmlformats.org/officeDocument/2006/relationships/hyperlink" Target="https://1drv.ms/b/s!Av-QDQ2_0E7TgkymYGA7J6fTnhFt" TargetMode="External" /><Relationship Id="rId48" Type="http://schemas.openxmlformats.org/officeDocument/2006/relationships/hyperlink" Target="https://1drv.ms/b/s!Av-QDQ2_0E7TglHZKQ2ibhJpyd1F" TargetMode="External" /><Relationship Id="rId49" Type="http://schemas.openxmlformats.org/officeDocument/2006/relationships/hyperlink" Target="https://1drv.ms/b/s!Av-QDQ2_0E7Tgk_1dctJPqGPxr2Z" TargetMode="External" /><Relationship Id="rId50" Type="http://schemas.openxmlformats.org/officeDocument/2006/relationships/hyperlink" Target="https://1drv.ms/b/s!Av-QDQ2_0E7Tgk6lylxhrqyhT42d" TargetMode="External" /><Relationship Id="rId51" Type="http://schemas.openxmlformats.org/officeDocument/2006/relationships/hyperlink" Target="https://1drv.ms/b/s!Av-QDQ2_0E7Tgk3NLhTg9pG-CZSv" TargetMode="External" /><Relationship Id="rId52" Type="http://schemas.openxmlformats.org/officeDocument/2006/relationships/hyperlink" Target="https://1drv.ms/b/s!Av-QDQ2_0E7TglAvbCaolgAMvqn_" TargetMode="External" /><Relationship Id="rId53" Type="http://schemas.openxmlformats.org/officeDocument/2006/relationships/hyperlink" Target="https://1drv.ms/b/s!Av-QDQ2_0E7ThkJx2a4CSbPRvFEV" TargetMode="External" /><Relationship Id="rId54" Type="http://schemas.openxmlformats.org/officeDocument/2006/relationships/hyperlink" Target="https://1drv.ms/b/s!Av-QDQ2_0E7TiVbyuxQ3GpwVWZ9M" TargetMode="External" /><Relationship Id="rId55" Type="http://schemas.openxmlformats.org/officeDocument/2006/relationships/hyperlink" Target="https://1drv.ms/b/s!Av-QDQ2_0E7TiVkLMk-tVexLLlQL" TargetMode="External" /><Relationship Id="rId56" Type="http://schemas.openxmlformats.org/officeDocument/2006/relationships/hyperlink" Target="https://1drv.ms/b/s!Av-QDQ2_0E7TiVoWNJ4glluLAO4Q" TargetMode="External" /><Relationship Id="rId57" Type="http://schemas.openxmlformats.org/officeDocument/2006/relationships/hyperlink" Target="https://1drv.ms/b/s!Av-QDQ2_0E7TiVj3M_8CEEz5xnFq" TargetMode="External" /><Relationship Id="rId58" Type="http://schemas.openxmlformats.org/officeDocument/2006/relationships/hyperlink" Target="https://1drv.ms/b/s!Av-QDQ2_0E7TiVtKhMaXd5sZ0Ah4" TargetMode="External" /><Relationship Id="rId59" Type="http://schemas.openxmlformats.org/officeDocument/2006/relationships/hyperlink" Target="https://1drv.ms/b/s!Av-QDQ2_0E7TiVxf9NgcajIAk4f5" TargetMode="External" /><Relationship Id="rId60" Type="http://schemas.openxmlformats.org/officeDocument/2006/relationships/hyperlink" Target="https://1drv.ms/b/s!Av-QDQ2_0E7TiV0NJibZlOf6Qx4M" TargetMode="External" /><Relationship Id="rId61" Type="http://schemas.openxmlformats.org/officeDocument/2006/relationships/hyperlink" Target="https://1drv.ms/b/s!Av-QDQ2_0E7TiV70xsf38hNP-4S9" TargetMode="External" /><Relationship Id="rId62" Type="http://schemas.openxmlformats.org/officeDocument/2006/relationships/hyperlink" Target="https://1drv.ms/b/s!Av-QDQ2_0E7TiV9Oglp9oZH6Z-A5" TargetMode="External" /><Relationship Id="rId63" Type="http://schemas.openxmlformats.org/officeDocument/2006/relationships/hyperlink" Target="https://1drv.ms/b/s!Av-QDQ2_0E7TiWCfZlMnIGFh6yxv" TargetMode="External" /><Relationship Id="rId64" Type="http://schemas.openxmlformats.org/officeDocument/2006/relationships/hyperlink" Target="https://1drv.ms/b/s!Av-QDQ2_0E7TiWHQbL7soCOlK4gv" TargetMode="External" /><Relationship Id="rId65" Type="http://schemas.openxmlformats.org/officeDocument/2006/relationships/hyperlink" Target="https://1drv.ms/b/s!Av-QDQ2_0E7TiWLqfXmbcs3MmCTo" TargetMode="External" /><Relationship Id="rId66" Type="http://schemas.openxmlformats.org/officeDocument/2006/relationships/hyperlink" Target="https://1drv.ms/b/s!Av-QDQ2_0E7TiWPB14mk2IkzqVC1" TargetMode="External" /><Relationship Id="rId67" Type="http://schemas.openxmlformats.org/officeDocument/2006/relationships/hyperlink" Target="https://1drv.ms/b/s!Av-QDQ2_0E7TiWS-s73QcHKCNuUv" TargetMode="External" /><Relationship Id="rId68" Type="http://schemas.openxmlformats.org/officeDocument/2006/relationships/hyperlink" Target="https://1drv.ms/b/s!Av-QDQ2_0E7TiWVZONSlwxtUKT9u" TargetMode="External" /><Relationship Id="rId69" Type="http://schemas.openxmlformats.org/officeDocument/2006/relationships/hyperlink" Target="https://1drv.ms/b/s!Av-QDQ2_0E7TiTvNFW5bTlZVbsCc" TargetMode="External" /><Relationship Id="rId70" Type="http://schemas.openxmlformats.org/officeDocument/2006/relationships/hyperlink" Target="https://1drv.ms/b/s!Av-QDQ2_0E7TiTyhKTpGBDikJSHj" TargetMode="External" /><Relationship Id="rId71" Type="http://schemas.openxmlformats.org/officeDocument/2006/relationships/hyperlink" Target="https://1drv.ms/b/s!Av-QDQ2_0E7TiT1r44ocJ9m39V9a" TargetMode="External" /><Relationship Id="rId72" Type="http://schemas.openxmlformats.org/officeDocument/2006/relationships/hyperlink" Target="https://1drv.ms/b/s!Av-QDQ2_0E7TiT75iXbGpulg4887" TargetMode="External" /><Relationship Id="rId73" Type="http://schemas.openxmlformats.org/officeDocument/2006/relationships/hyperlink" Target="https://1drv.ms/b/s!Av-QDQ2_0E7TiT9O903HtJWBBO2U" TargetMode="External" /><Relationship Id="rId74" Type="http://schemas.openxmlformats.org/officeDocument/2006/relationships/hyperlink" Target="https://1drv.ms/b/s!Av-QDQ2_0E7TiUBFQJVzuqydIajq" TargetMode="External" /><Relationship Id="rId75" Type="http://schemas.openxmlformats.org/officeDocument/2006/relationships/hyperlink" Target="https://1drv.ms/b/s!Av-QDQ2_0E7TiUG37AhsdCXIFbEs" TargetMode="External" /><Relationship Id="rId76" Type="http://schemas.openxmlformats.org/officeDocument/2006/relationships/hyperlink" Target="https://1drv.ms/b/s!Av-QDQ2_0E7TiULivSv4RusUQ-85" TargetMode="External" /><Relationship Id="rId77" Type="http://schemas.openxmlformats.org/officeDocument/2006/relationships/hyperlink" Target="https://1drv.ms/b/s!Av-QDQ2_0E7TiUPHctXNGffmWPqR" TargetMode="External" /><Relationship Id="rId78" Type="http://schemas.openxmlformats.org/officeDocument/2006/relationships/hyperlink" Target="https://1drv.ms/b/s!Av-QDQ2_0E7TiUQuhhb4L7_fGoVu" TargetMode="External" /><Relationship Id="rId79" Type="http://schemas.openxmlformats.org/officeDocument/2006/relationships/hyperlink" Target="https://1drv.ms/b/s!Av-QDQ2_0E7TiUXmFrcM_fLrdhcF" TargetMode="External" /><Relationship Id="rId80" Type="http://schemas.openxmlformats.org/officeDocument/2006/relationships/hyperlink" Target="https://1drv.ms/b/s!Av-QDQ2_0E7TiUaLxqA7a65R7S-d" TargetMode="External" /><Relationship Id="rId81" Type="http://schemas.openxmlformats.org/officeDocument/2006/relationships/hyperlink" Target="https://1drv.ms/b/s!Av-QDQ2_0E7TiUd8VwblCIYaCZY5" TargetMode="External" /><Relationship Id="rId82" Type="http://schemas.openxmlformats.org/officeDocument/2006/relationships/hyperlink" Target="https://1drv.ms/b/s!Av-QDQ2_0E7TiUm3D4yA9xaOXboq" TargetMode="External" /><Relationship Id="rId83" Type="http://schemas.openxmlformats.org/officeDocument/2006/relationships/hyperlink" Target="https://1drv.ms/b/s!Av-QDQ2_0E7TiUhN9YECv-V5ihcv" TargetMode="External" /><Relationship Id="rId84" Type="http://schemas.openxmlformats.org/officeDocument/2006/relationships/hyperlink" Target="https://1drv.ms/b/s!Av-QDQ2_0E7TiUq4Qz6_g5YriHSh" TargetMode="External" /><Relationship Id="rId85" Type="http://schemas.openxmlformats.org/officeDocument/2006/relationships/hyperlink" Target="https://1drv.ms/b/s!Av-QDQ2_0E7TiUsOZJ-s37fKzPtu" TargetMode="External" /><Relationship Id="rId86" Type="http://schemas.openxmlformats.org/officeDocument/2006/relationships/hyperlink" Target="https://1drv.ms/b/s!Av-QDQ2_0E7TiUzZT2Zee_8WNBKE" TargetMode="External" /><Relationship Id="rId87" Type="http://schemas.openxmlformats.org/officeDocument/2006/relationships/hyperlink" Target="https://1drv.ms/b/s!Av-QDQ2_0E7TiU35Yn2WbfLlmF-y" TargetMode="External" /><Relationship Id="rId88" Type="http://schemas.openxmlformats.org/officeDocument/2006/relationships/hyperlink" Target="https://1drv.ms/b/s!Av-QDQ2_0E7TiU73a3non0tl4RRd" TargetMode="External" /><Relationship Id="rId89" Type="http://schemas.openxmlformats.org/officeDocument/2006/relationships/hyperlink" Target="https://1drv.ms/b/s!Av-QDQ2_0E7TiU-TYBcfh305Wnnx" TargetMode="External" /><Relationship Id="rId90" Type="http://schemas.openxmlformats.org/officeDocument/2006/relationships/hyperlink" Target="https://1drv.ms/b/s!Av-QDQ2_0E7TiVBfdG_1z4VVqN8q" TargetMode="External" /><Relationship Id="rId91" Type="http://schemas.openxmlformats.org/officeDocument/2006/relationships/hyperlink" Target="https://1drv.ms/b/s!Av-QDQ2_0E7TiVHJQOb0I644_1VB" TargetMode="External" /><Relationship Id="rId92" Type="http://schemas.openxmlformats.org/officeDocument/2006/relationships/hyperlink" Target="https://1drv.ms/b/s!Av-QDQ2_0E7TiVKr_p45aCHHKFJp" TargetMode="External" /><Relationship Id="rId93" Type="http://schemas.openxmlformats.org/officeDocument/2006/relationships/hyperlink" Target="https://1drv.ms/b/s!Av-QDQ2_0E7TiVMIYaH0mmvuczEO" TargetMode="External" /><Relationship Id="rId94" Type="http://schemas.openxmlformats.org/officeDocument/2006/relationships/hyperlink" Target="https://1drv.ms/b/s!Av-QDQ2_0E7TiVQoDEhH3xHphQg8" TargetMode="External" /><Relationship Id="rId95" Type="http://schemas.openxmlformats.org/officeDocument/2006/relationships/hyperlink" Target="https://1drv.ms/b/s!Av-QDQ2_0E7TiVWW_EZbMdG2TmVJ" TargetMode="External" /><Relationship Id="rId96" Type="http://schemas.openxmlformats.org/officeDocument/2006/relationships/hyperlink" Target="https://1drv.ms/b/s!Av-QDQ2_0E7TiVfnlZpaPQml0GPo" TargetMode="External" /><Relationship Id="rId97" Type="http://schemas.openxmlformats.org/officeDocument/2006/relationships/hyperlink" Target="https://1drv.ms/b/s!AhsPXCHz07IWbmiGiIqsoqkHjag" TargetMode="External" /><Relationship Id="rId98" Type="http://schemas.openxmlformats.org/officeDocument/2006/relationships/hyperlink" Target="https://1drv.ms/b/s!AhsPXCHz07IWbUWsSfb9G93Cj6g" TargetMode="External" /><Relationship Id="rId99" Type="http://schemas.openxmlformats.org/officeDocument/2006/relationships/hyperlink" Target="https://1drv.ms/b/s!AhsPXCHz07IWbwcbfItnBk299Co" TargetMode="External" /><Relationship Id="rId100" Type="http://schemas.openxmlformats.org/officeDocument/2006/relationships/hyperlink" Target="https://1drv.ms/b/s!AhsPXCHz07IWcNdPXHjSt8ObBUQ" TargetMode="External" /><Relationship Id="rId101" Type="http://schemas.openxmlformats.org/officeDocument/2006/relationships/hyperlink" Target="https://1drv.ms/b/s!AhsPXCHz07IWcS9a5ReMvVPLDE8" TargetMode="External" /><Relationship Id="rId102" Type="http://schemas.openxmlformats.org/officeDocument/2006/relationships/hyperlink" Target="https://1drv.ms/b/s!AhsPXCHz07IWcqzVXcxUZAMjV64" TargetMode="External" /><Relationship Id="rId103" Type="http://schemas.openxmlformats.org/officeDocument/2006/relationships/hyperlink" Target="https://1drv.ms/b/s!AhsPXCHz07IWc1waGaBjYF8lpLQ" TargetMode="External" /><Relationship Id="rId104" Type="http://schemas.openxmlformats.org/officeDocument/2006/relationships/hyperlink" Target="https://1drv.ms/b/s!AhsPXCHz07IWdiJ6LVuAfLDuNI8" TargetMode="External" /><Relationship Id="rId105" Type="http://schemas.openxmlformats.org/officeDocument/2006/relationships/hyperlink" Target="https://1drv.ms/b/s!AhsPXCHz07IWdHlY4RUtT78Y3QM" TargetMode="External" /><Relationship Id="rId106" Type="http://schemas.openxmlformats.org/officeDocument/2006/relationships/hyperlink" Target="https://1drv.ms/b/s!AhsPXCHz07IWdfyu0h8JCVPO40s" TargetMode="External" /><Relationship Id="rId107" Type="http://schemas.openxmlformats.org/officeDocument/2006/relationships/hyperlink" Target="https://1drv.ms/b/s!AhsPXCHz07IWd69-mY34UMg4Uuo" TargetMode="External" /><Relationship Id="rId108" Type="http://schemas.openxmlformats.org/officeDocument/2006/relationships/hyperlink" Target="https://1drv.ms/b/s!AhsPXCHz07IWeDeqTBxajpCGzRk" TargetMode="External" /><Relationship Id="rId109" Type="http://schemas.openxmlformats.org/officeDocument/2006/relationships/hyperlink" Target="https://1drv.ms/b/s!AhsPXCHz07IWeThGKA0dwm2CYx4" TargetMode="External" /><Relationship Id="rId110" Type="http://schemas.openxmlformats.org/officeDocument/2006/relationships/hyperlink" Target="https://1drv.ms/b/s!AhsPXCHz07IWe3OE_Fk9PaBeQpc" TargetMode="External" /><Relationship Id="rId111" Type="http://schemas.openxmlformats.org/officeDocument/2006/relationships/hyperlink" Target="https://1drv.ms/b/s!AhsPXCHz07IWeoc27SqT8WiZKN0" TargetMode="External" /><Relationship Id="rId112" Type="http://schemas.openxmlformats.org/officeDocument/2006/relationships/hyperlink" Target="https://1drv.ms/b/s!AhsPXCHz07IWfE55mw8n9G5tSvo" TargetMode="External" /><Relationship Id="rId113" Type="http://schemas.openxmlformats.org/officeDocument/2006/relationships/hyperlink" Target="https://1drv.ms/b/s!AhsPXCHz07IWfUlt1RT9F6_yPD0" TargetMode="External" /><Relationship Id="rId114" Type="http://schemas.openxmlformats.org/officeDocument/2006/relationships/hyperlink" Target="https://1drv.ms/b/s!AhsPXCHz07IWfvG37k1QJFZL26k" TargetMode="External" /><Relationship Id="rId115" Type="http://schemas.openxmlformats.org/officeDocument/2006/relationships/hyperlink" Target="https://1drv.ms/b/s!AhsPXCHz07IWfyFDuStAkPrmGrU" TargetMode="External" /><Relationship Id="rId116" Type="http://schemas.openxmlformats.org/officeDocument/2006/relationships/hyperlink" Target="https://1drv.ms/b/s!AhsPXCHz07IWgQLHNZixFQtJLRc7" TargetMode="External" /><Relationship Id="rId117" Type="http://schemas.openxmlformats.org/officeDocument/2006/relationships/hyperlink" Target="https://1drv.ms/b/s!AhsPXCHz07IWgQD4V1om4ZTZk6rB" TargetMode="External" /><Relationship Id="rId118" Type="http://schemas.openxmlformats.org/officeDocument/2006/relationships/hyperlink" Target="https://1drv.ms/b/s!AhsPXCHz07IWgQEGKpaM52jn6CNo" TargetMode="External" /><Relationship Id="rId119" Type="http://schemas.openxmlformats.org/officeDocument/2006/relationships/hyperlink" Target="https://1drv.ms/b/s!AhsPXCHz07IWgQUJfoRSzRcF1s9j" TargetMode="External" /><Relationship Id="rId120" Type="http://schemas.openxmlformats.org/officeDocument/2006/relationships/hyperlink" Target="https://1drv.ms/b/s!AhsPXCHz07IWgQNlT2XJJKYaOGzD" TargetMode="External" /><Relationship Id="rId121" Type="http://schemas.openxmlformats.org/officeDocument/2006/relationships/hyperlink" Target="https://1drv.ms/b/s!AhsPXCHz07IWgQcNXnEvKi55JcDJ" TargetMode="External" /><Relationship Id="rId122" Type="http://schemas.openxmlformats.org/officeDocument/2006/relationships/hyperlink" Target="https://1drv.ms/b/s!AhsPXCHz07IWgQhYylW6Yp8Ls2zh" TargetMode="External" /><Relationship Id="rId123" Type="http://schemas.openxmlformats.org/officeDocument/2006/relationships/hyperlink" Target="https://1drv.ms/b/s!AhsPXCHz07IWgQZBI0yiocA3SOa4" TargetMode="External" /><Relationship Id="rId124" Type="http://schemas.openxmlformats.org/officeDocument/2006/relationships/hyperlink" Target="https://1drv.ms/b/s!AhsPXCHz07IWgQohokwu7weetGKI" TargetMode="External" /><Relationship Id="rId125" Type="http://schemas.openxmlformats.org/officeDocument/2006/relationships/hyperlink" Target="https://1drv.ms/b/s!AhsPXCHz07IWgQmmwzYDWhWEZxTO" TargetMode="External" /><Relationship Id="rId126" Type="http://schemas.openxmlformats.org/officeDocument/2006/relationships/hyperlink" Target="https://1drv.ms/b/s!AhsPXCHz07IWgQSOIcMucBmcnTy1" TargetMode="External" /><Relationship Id="rId127" Type="http://schemas.openxmlformats.org/officeDocument/2006/relationships/hyperlink" Target="https://1drv.ms/b/s!Av-QDQ2_0E7TjBgGK1bUeZx7iuxR" TargetMode="External" /><Relationship Id="rId128" Type="http://schemas.openxmlformats.org/officeDocument/2006/relationships/hyperlink" Target="https://1drv.ms/b/s!Av-QDQ2_0E7TjBlID0LsHOhYGVOZ" TargetMode="External" /><Relationship Id="rId129" Type="http://schemas.openxmlformats.org/officeDocument/2006/relationships/hyperlink" Target="https://1drv.ms/b/s!Av-QDQ2_0E7TjBrZKqZAoLKRP1xU" TargetMode="External" /><Relationship Id="rId130" Type="http://schemas.openxmlformats.org/officeDocument/2006/relationships/hyperlink" Target="https://1drv.ms/b/s!Av-QDQ2_0E7TjBtaUNzQ7EcFW70-" TargetMode="External" /><Relationship Id="rId131" Type="http://schemas.openxmlformats.org/officeDocument/2006/relationships/hyperlink" Target="https://1drv.ms/b/s!Av-QDQ2_0E7TjBwJsQGzP58iEBwZ" TargetMode="External" /><Relationship Id="rId132" Type="http://schemas.openxmlformats.org/officeDocument/2006/relationships/hyperlink" Target="https://1drv.ms/b/s!Av-QDQ2_0E7TjB5vdM4KkZ2rHw6A" TargetMode="External" /><Relationship Id="rId133" Type="http://schemas.openxmlformats.org/officeDocument/2006/relationships/hyperlink" Target="https://1drv.ms/b/s!Av-QDQ2_0E7TjB1X8FRAo-2UnLBD" TargetMode="External" /><Relationship Id="rId134" Type="http://schemas.openxmlformats.org/officeDocument/2006/relationships/hyperlink" Target="https://1drv.ms/b/s!Av-QDQ2_0E7TjB-DkXfeIyPHtreg" TargetMode="External" /><Relationship Id="rId135" Type="http://schemas.openxmlformats.org/officeDocument/2006/relationships/hyperlink" Target="https://1drv.ms/b/s!Av-QDQ2_0E7TjCD7iffaFDKJyAUl" TargetMode="External" /><Relationship Id="rId136" Type="http://schemas.openxmlformats.org/officeDocument/2006/relationships/hyperlink" Target="https://1drv.ms/b/s!Av-QDQ2_0E7TjCE_YSftmShloEOE" TargetMode="External" /><Relationship Id="rId13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3"/>
  <sheetViews>
    <sheetView zoomScalePageLayoutView="0" workbookViewId="0" topLeftCell="A1">
      <selection activeCell="B9" sqref="B9:B16"/>
    </sheetView>
  </sheetViews>
  <sheetFormatPr defaultColWidth="11.421875" defaultRowHeight="12.75"/>
  <cols>
    <col min="2" max="2" width="65.00390625" style="0" customWidth="1"/>
  </cols>
  <sheetData>
    <row r="1" spans="1:4" ht="15">
      <c r="A1" s="91" t="s">
        <v>1049</v>
      </c>
      <c r="B1" s="91" t="s">
        <v>1050</v>
      </c>
      <c r="C1" s="91" t="s">
        <v>1051</v>
      </c>
      <c r="D1" s="91" t="s">
        <v>17</v>
      </c>
    </row>
    <row r="2" spans="1:4" ht="15">
      <c r="A2" s="92"/>
      <c r="B2" s="92"/>
      <c r="C2" s="92"/>
      <c r="D2" s="92"/>
    </row>
    <row r="3" spans="1:4" ht="15">
      <c r="A3" s="92">
        <v>125</v>
      </c>
      <c r="B3" s="93" t="s">
        <v>1052</v>
      </c>
      <c r="C3" s="122" t="s">
        <v>1053</v>
      </c>
      <c r="D3" s="92"/>
    </row>
    <row r="4" spans="1:4" ht="15">
      <c r="A4" s="92">
        <v>126</v>
      </c>
      <c r="B4" s="93" t="s">
        <v>1054</v>
      </c>
      <c r="C4" s="122"/>
      <c r="D4" s="92"/>
    </row>
    <row r="5" spans="1:4" ht="15">
      <c r="A5" s="92">
        <v>127</v>
      </c>
      <c r="B5" s="93" t="s">
        <v>1055</v>
      </c>
      <c r="C5" s="122"/>
      <c r="D5" s="92"/>
    </row>
    <row r="6" spans="1:4" ht="15">
      <c r="A6" s="92">
        <v>128</v>
      </c>
      <c r="B6" s="93" t="s">
        <v>1056</v>
      </c>
      <c r="C6" s="122"/>
      <c r="D6" s="92"/>
    </row>
    <row r="7" spans="1:4" ht="15">
      <c r="A7" s="92">
        <v>129</v>
      </c>
      <c r="B7" s="93" t="s">
        <v>1057</v>
      </c>
      <c r="C7" s="122"/>
      <c r="D7" s="92"/>
    </row>
    <row r="8" spans="1:4" ht="15">
      <c r="A8" s="92">
        <v>145</v>
      </c>
      <c r="B8" s="93" t="s">
        <v>1058</v>
      </c>
      <c r="C8" s="122"/>
      <c r="D8" s="92"/>
    </row>
    <row r="9" spans="1:4" ht="15">
      <c r="A9" s="92">
        <v>146</v>
      </c>
      <c r="B9" s="93" t="s">
        <v>1059</v>
      </c>
      <c r="C9" s="122"/>
      <c r="D9" s="92"/>
    </row>
    <row r="10" spans="1:4" ht="15">
      <c r="A10" s="92">
        <v>147</v>
      </c>
      <c r="B10" s="93" t="s">
        <v>1060</v>
      </c>
      <c r="C10" s="122"/>
      <c r="D10" s="92"/>
    </row>
    <row r="11" spans="1:4" ht="15">
      <c r="A11" s="92">
        <v>148</v>
      </c>
      <c r="B11" s="93" t="s">
        <v>1061</v>
      </c>
      <c r="C11" s="122"/>
      <c r="D11" s="92"/>
    </row>
    <row r="12" spans="1:4" ht="15">
      <c r="A12" s="92">
        <v>149</v>
      </c>
      <c r="B12" s="93" t="s">
        <v>1062</v>
      </c>
      <c r="C12" s="122"/>
      <c r="D12" s="92"/>
    </row>
    <row r="13" spans="1:4" ht="15">
      <c r="A13" s="92">
        <v>150</v>
      </c>
      <c r="B13" s="93" t="s">
        <v>1063</v>
      </c>
      <c r="C13" s="122"/>
      <c r="D13" s="92"/>
    </row>
    <row r="14" spans="1:4" ht="15">
      <c r="A14" s="92">
        <v>151</v>
      </c>
      <c r="B14" s="93" t="s">
        <v>1064</v>
      </c>
      <c r="C14" s="122"/>
      <c r="D14" s="92"/>
    </row>
    <row r="15" spans="1:4" ht="15">
      <c r="A15" s="92">
        <v>152</v>
      </c>
      <c r="B15" s="93" t="s">
        <v>1065</v>
      </c>
      <c r="C15" s="122"/>
      <c r="D15" s="92"/>
    </row>
    <row r="16" spans="1:4" ht="15">
      <c r="A16" s="92">
        <v>153</v>
      </c>
      <c r="B16" s="93" t="s">
        <v>1066</v>
      </c>
      <c r="C16" s="122"/>
      <c r="D16" s="92"/>
    </row>
    <row r="17" spans="1:4" ht="15">
      <c r="A17" s="92"/>
      <c r="B17" s="93"/>
      <c r="C17" s="94"/>
      <c r="D17" s="92"/>
    </row>
    <row r="18" spans="1:4" ht="15">
      <c r="A18" s="92"/>
      <c r="B18" s="93"/>
      <c r="C18" s="94"/>
      <c r="D18" s="92"/>
    </row>
    <row r="19" spans="1:4" ht="15">
      <c r="A19" s="92"/>
      <c r="B19" s="93"/>
      <c r="C19" s="94"/>
      <c r="D19" s="92"/>
    </row>
    <row r="20" spans="1:4" ht="15">
      <c r="A20" s="92"/>
      <c r="B20" s="93"/>
      <c r="C20" s="94"/>
      <c r="D20" s="92"/>
    </row>
    <row r="21" spans="1:4" ht="15">
      <c r="A21" s="92"/>
      <c r="B21" s="93"/>
      <c r="C21" s="94"/>
      <c r="D21" s="92"/>
    </row>
    <row r="22" spans="1:4" ht="15">
      <c r="A22" s="92"/>
      <c r="B22" s="93"/>
      <c r="C22" s="94"/>
      <c r="D22" s="92"/>
    </row>
    <row r="23" spans="1:4" ht="15">
      <c r="A23" s="92"/>
      <c r="B23" s="93"/>
      <c r="C23" s="94"/>
      <c r="D23" s="92"/>
    </row>
    <row r="24" spans="1:4" ht="15">
      <c r="A24" s="92"/>
      <c r="B24" s="93"/>
      <c r="C24" s="94"/>
      <c r="D24" s="92"/>
    </row>
    <row r="25" spans="1:4" ht="15">
      <c r="A25" s="92"/>
      <c r="B25" s="93"/>
      <c r="C25" s="94"/>
      <c r="D25" s="92"/>
    </row>
    <row r="26" spans="1:4" ht="15">
      <c r="A26" s="92"/>
      <c r="B26" s="93"/>
      <c r="C26" s="94"/>
      <c r="D26" s="92"/>
    </row>
    <row r="27" spans="1:4" ht="15">
      <c r="A27" s="92"/>
      <c r="B27" s="93"/>
      <c r="C27" s="94"/>
      <c r="D27" s="92"/>
    </row>
    <row r="28" spans="1:4" ht="15">
      <c r="A28" s="92"/>
      <c r="B28" s="93"/>
      <c r="C28" s="94"/>
      <c r="D28" s="92"/>
    </row>
    <row r="29" spans="1:4" ht="15">
      <c r="A29" s="92"/>
      <c r="B29" s="93"/>
      <c r="C29" s="94"/>
      <c r="D29" s="92"/>
    </row>
    <row r="30" spans="1:4" ht="15">
      <c r="A30" s="92"/>
      <c r="B30" s="93"/>
      <c r="C30" s="94"/>
      <c r="D30" s="92"/>
    </row>
    <row r="31" spans="1:4" ht="15">
      <c r="A31" s="92"/>
      <c r="B31" s="93"/>
      <c r="C31" s="94"/>
      <c r="D31" s="92"/>
    </row>
    <row r="32" spans="1:4" ht="15">
      <c r="A32" s="92"/>
      <c r="B32" s="93"/>
      <c r="C32" s="94"/>
      <c r="D32" s="92"/>
    </row>
    <row r="33" spans="1:4" ht="15">
      <c r="A33" s="92"/>
      <c r="B33" s="93"/>
      <c r="C33" s="94"/>
      <c r="D33" s="92"/>
    </row>
  </sheetData>
  <sheetProtection/>
  <mergeCells count="1">
    <mergeCell ref="C3:C16"/>
  </mergeCells>
  <hyperlinks>
    <hyperlink ref="B3" r:id="rId1" display="https://1drv.ms/b/s!Av-QDQ2_0E7TjBXH6S5ZOOezUp5b "/>
    <hyperlink ref="B4" r:id="rId2" display="https://1drv.ms/b/s!Av-QDQ2_0E7TjBYQ5MVzoKdfdd_0 "/>
    <hyperlink ref="B5" r:id="rId3" display="https://1drv.ms/b/s!Av-QDQ2_0E7TjBSOeRdLypjueOHj "/>
    <hyperlink ref="B6" r:id="rId4" display="https://1drv.ms/b/s!Av-QDQ2_0E7TjBcVdHucMrUXOSIi "/>
    <hyperlink ref="B7" r:id="rId5" display="https://1drv.ms/b/s!Av-QDQ2_0E7TjBgGK1bUeZx7iuxR "/>
    <hyperlink ref="B8" r:id="rId6" display="https://1drv.ms/b/s!Av-QDQ2_0E7TjBlID0LsHOhYGVOZ "/>
    <hyperlink ref="B9" r:id="rId7" display="https://1drv.ms/b/s!Av-QDQ2_0E7TjBrZKqZAoLKRP1xU "/>
    <hyperlink ref="B10" r:id="rId8" display="https://1drv.ms/b/s!Av-QDQ2_0E7TjBtaUNzQ7EcFW70- "/>
    <hyperlink ref="B11" r:id="rId9" display="https://1drv.ms/b/s!Av-QDQ2_0E7TjBwJsQGzP58iEBwZ "/>
    <hyperlink ref="B12" r:id="rId10" display="https://1drv.ms/b/s!Av-QDQ2_0E7TjB5vdM4KkZ2rHw6A "/>
    <hyperlink ref="B13" r:id="rId11" display="https://1drv.ms/b/s!Av-QDQ2_0E7TjB1X8FRAo-2UnLBD "/>
    <hyperlink ref="B14" r:id="rId12" display="https://1drv.ms/b/s!Av-QDQ2_0E7TjB-DkXfeIyPHtreg "/>
    <hyperlink ref="B15" r:id="rId13" display="https://1drv.ms/b/s!Av-QDQ2_0E7TjCD7iffaFDKJyAUl "/>
    <hyperlink ref="B16" r:id="rId14" display="https://1drv.ms/b/s!Av-QDQ2_0E7TjCE_YSftmShloEOE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P152"/>
  <sheetViews>
    <sheetView tabSelected="1" zoomScalePageLayoutView="0" workbookViewId="0" topLeftCell="A2">
      <pane ySplit="5" topLeftCell="A143" activePane="bottomLeft" state="frozen"/>
      <selection pane="topLeft" activeCell="B2" sqref="B2"/>
      <selection pane="bottomLeft" activeCell="N149" sqref="N149"/>
    </sheetView>
  </sheetViews>
  <sheetFormatPr defaultColWidth="9.140625" defaultRowHeight="12.75"/>
  <cols>
    <col min="1" max="1" width="18.00390625" style="30" customWidth="1"/>
    <col min="2" max="2" width="25.28125" style="30" customWidth="1"/>
    <col min="3" max="3" width="16.28125" style="30" customWidth="1"/>
    <col min="4" max="4" width="15.8515625" style="31" bestFit="1" customWidth="1"/>
    <col min="5" max="5" width="26.28125" style="30" bestFit="1" customWidth="1"/>
    <col min="6" max="6" width="44.28125" style="32" hidden="1" customWidth="1"/>
    <col min="7" max="7" width="26.00390625" style="30" hidden="1" customWidth="1"/>
    <col min="8" max="8" width="47.57421875" style="32" bestFit="1" customWidth="1"/>
    <col min="9" max="9" width="24.421875" style="30" hidden="1" customWidth="1"/>
    <col min="10" max="10" width="32.00390625" style="30" hidden="1" customWidth="1"/>
    <col min="11" max="11" width="27.7109375" style="30" hidden="1" customWidth="1"/>
    <col min="12" max="12" width="33.28125" style="30" hidden="1" customWidth="1"/>
    <col min="13" max="13" width="24.7109375" style="30" bestFit="1" customWidth="1"/>
    <col min="14" max="14" width="9.140625" style="37" bestFit="1" customWidth="1"/>
    <col min="15" max="15" width="24.28125" style="76" bestFit="1" customWidth="1"/>
    <col min="16" max="16" width="31.57421875" style="34" bestFit="1" customWidth="1"/>
    <col min="17" max="17" width="18.8515625" style="35" bestFit="1" customWidth="1"/>
    <col min="18" max="18" width="19.421875" style="30" bestFit="1" customWidth="1"/>
    <col min="19" max="19" width="12.7109375" style="33" bestFit="1" customWidth="1"/>
    <col min="20" max="20" width="30.00390625" style="30" bestFit="1" customWidth="1"/>
    <col min="21" max="21" width="171.421875" style="36" bestFit="1" customWidth="1"/>
    <col min="22" max="22" width="17.28125" style="33" bestFit="1" customWidth="1"/>
    <col min="23" max="23" width="42.7109375" style="37" customWidth="1"/>
    <col min="24" max="24" width="26.00390625" style="30" bestFit="1" customWidth="1"/>
    <col min="25" max="25" width="21.8515625" style="30" bestFit="1" customWidth="1"/>
    <col min="26" max="26" width="55.00390625" style="30" bestFit="1" customWidth="1"/>
    <col min="27" max="27" width="30.7109375" style="30" bestFit="1" customWidth="1"/>
    <col min="28" max="28" width="26.00390625" style="30" bestFit="1" customWidth="1"/>
    <col min="29" max="29" width="20.28125" style="30" bestFit="1" customWidth="1"/>
    <col min="30" max="30" width="35.28125" style="30" bestFit="1" customWidth="1"/>
    <col min="31" max="31" width="28.140625" style="30" bestFit="1" customWidth="1"/>
    <col min="32" max="32" width="36.7109375" style="30" bestFit="1" customWidth="1"/>
    <col min="33" max="33" width="40.7109375" style="33" bestFit="1" customWidth="1"/>
    <col min="34" max="34" width="32.00390625" style="30" bestFit="1" customWidth="1"/>
    <col min="35" max="36" width="35.140625" style="30" bestFit="1" customWidth="1"/>
    <col min="37" max="37" width="16.8515625" style="30" bestFit="1" customWidth="1"/>
    <col min="38" max="38" width="16.57421875" style="30" customWidth="1"/>
    <col min="39" max="39" width="29.57421875" style="30" customWidth="1"/>
    <col min="40" max="40" width="7.140625" style="33" customWidth="1"/>
    <col min="41" max="41" width="19.00390625" style="30" customWidth="1"/>
    <col min="42" max="42" width="7.140625" style="30" customWidth="1"/>
    <col min="43" max="16384" width="9.140625" style="33" customWidth="1"/>
  </cols>
  <sheetData>
    <row r="1" ht="11.25" hidden="1">
      <c r="A1" s="30" t="s">
        <v>14</v>
      </c>
    </row>
    <row r="2" spans="1:5" ht="11.25">
      <c r="A2" s="38" t="s">
        <v>15</v>
      </c>
      <c r="B2" s="38" t="s">
        <v>16</v>
      </c>
      <c r="C2" s="38" t="s">
        <v>17</v>
      </c>
      <c r="E2" s="30" t="s">
        <v>570</v>
      </c>
    </row>
    <row r="3" spans="1:3" ht="11.25">
      <c r="A3" s="39" t="s">
        <v>18</v>
      </c>
      <c r="B3" s="39" t="s">
        <v>19</v>
      </c>
      <c r="C3" s="39" t="s">
        <v>20</v>
      </c>
    </row>
    <row r="4" spans="1:42" ht="11.25">
      <c r="A4" s="123" t="s">
        <v>26</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row>
    <row r="5" spans="1:42" s="36" customFormat="1" ht="29.25" customHeight="1">
      <c r="A5" s="40" t="s">
        <v>27</v>
      </c>
      <c r="B5" s="40" t="s">
        <v>28</v>
      </c>
      <c r="C5" s="40" t="s">
        <v>29</v>
      </c>
      <c r="D5" s="40" t="s">
        <v>30</v>
      </c>
      <c r="E5" s="40" t="s">
        <v>31</v>
      </c>
      <c r="F5" s="41" t="s">
        <v>32</v>
      </c>
      <c r="G5" s="40" t="s">
        <v>33</v>
      </c>
      <c r="H5" s="42" t="s">
        <v>34</v>
      </c>
      <c r="I5" s="40" t="s">
        <v>35</v>
      </c>
      <c r="J5" s="40" t="s">
        <v>47</v>
      </c>
      <c r="K5" s="40" t="s">
        <v>48</v>
      </c>
      <c r="L5" s="40" t="s">
        <v>49</v>
      </c>
      <c r="M5" s="40" t="s">
        <v>50</v>
      </c>
      <c r="N5" s="46" t="s">
        <v>51</v>
      </c>
      <c r="O5" s="77" t="s">
        <v>52</v>
      </c>
      <c r="P5" s="44" t="s">
        <v>53</v>
      </c>
      <c r="Q5" s="43" t="s">
        <v>54</v>
      </c>
      <c r="R5" s="40" t="s">
        <v>55</v>
      </c>
      <c r="S5" s="43" t="s">
        <v>56</v>
      </c>
      <c r="T5" s="40" t="s">
        <v>57</v>
      </c>
      <c r="U5" s="43" t="s">
        <v>58</v>
      </c>
      <c r="V5" s="45" t="s">
        <v>59</v>
      </c>
      <c r="W5" s="46" t="s">
        <v>60</v>
      </c>
      <c r="X5" s="40" t="s">
        <v>61</v>
      </c>
      <c r="Y5" s="40" t="s">
        <v>62</v>
      </c>
      <c r="Z5" s="40" t="s">
        <v>63</v>
      </c>
      <c r="AA5" s="40" t="s">
        <v>64</v>
      </c>
      <c r="AB5" s="40" t="s">
        <v>65</v>
      </c>
      <c r="AC5" s="40" t="s">
        <v>66</v>
      </c>
      <c r="AD5" s="40" t="s">
        <v>67</v>
      </c>
      <c r="AE5" s="40" t="s">
        <v>76</v>
      </c>
      <c r="AF5" s="40" t="s">
        <v>77</v>
      </c>
      <c r="AG5" s="43" t="s">
        <v>86</v>
      </c>
      <c r="AH5" s="40" t="s">
        <v>87</v>
      </c>
      <c r="AI5" s="40" t="s">
        <v>88</v>
      </c>
      <c r="AJ5" s="40" t="s">
        <v>89</v>
      </c>
      <c r="AK5" s="40" t="s">
        <v>90</v>
      </c>
      <c r="AL5" s="40" t="s">
        <v>91</v>
      </c>
      <c r="AM5" s="40" t="s">
        <v>92</v>
      </c>
      <c r="AN5" s="43" t="s">
        <v>93</v>
      </c>
      <c r="AO5" s="40" t="s">
        <v>94</v>
      </c>
      <c r="AP5" s="40" t="s">
        <v>95</v>
      </c>
    </row>
    <row r="6" spans="1:42" ht="6" customHeight="1">
      <c r="A6" s="47"/>
      <c r="B6" s="48"/>
      <c r="C6" s="48"/>
      <c r="D6" s="49"/>
      <c r="E6" s="47"/>
      <c r="F6" s="50"/>
      <c r="G6" s="47"/>
      <c r="H6" s="51"/>
      <c r="I6" s="47"/>
      <c r="J6" s="47"/>
      <c r="K6" s="47"/>
      <c r="L6" s="47"/>
      <c r="M6" s="47"/>
      <c r="N6" s="57"/>
      <c r="O6" s="78"/>
      <c r="P6" s="53"/>
      <c r="Q6" s="54"/>
      <c r="R6" s="47"/>
      <c r="S6" s="52"/>
      <c r="T6" s="47"/>
      <c r="U6" s="55"/>
      <c r="V6" s="56"/>
      <c r="W6" s="57"/>
      <c r="X6" s="47"/>
      <c r="Y6" s="47"/>
      <c r="Z6" s="47"/>
      <c r="AA6" s="47"/>
      <c r="AB6" s="47"/>
      <c r="AC6" s="47"/>
      <c r="AD6" s="47"/>
      <c r="AE6" s="47"/>
      <c r="AF6" s="47"/>
      <c r="AG6" s="52"/>
      <c r="AH6" s="47"/>
      <c r="AI6" s="47"/>
      <c r="AJ6" s="47"/>
      <c r="AK6" s="47"/>
      <c r="AL6" s="47"/>
      <c r="AM6" s="47"/>
      <c r="AN6" s="58"/>
      <c r="AO6" s="47"/>
      <c r="AP6" s="47"/>
    </row>
    <row r="7" spans="1:42" s="88" customFormat="1" ht="45">
      <c r="A7" s="24" t="s">
        <v>383</v>
      </c>
      <c r="B7" s="24" t="s">
        <v>3</v>
      </c>
      <c r="C7" s="72">
        <v>2015</v>
      </c>
      <c r="D7" s="24" t="s">
        <v>495</v>
      </c>
      <c r="E7" s="72" t="s">
        <v>522</v>
      </c>
      <c r="F7" s="68" t="s">
        <v>388</v>
      </c>
      <c r="G7" s="72" t="s">
        <v>520</v>
      </c>
      <c r="H7" s="71" t="s">
        <v>389</v>
      </c>
      <c r="I7" s="72" t="s">
        <v>522</v>
      </c>
      <c r="J7" s="17" t="s">
        <v>502</v>
      </c>
      <c r="K7" s="17" t="s">
        <v>134</v>
      </c>
      <c r="L7" s="90" t="s">
        <v>125</v>
      </c>
      <c r="M7" s="17" t="s">
        <v>522</v>
      </c>
      <c r="N7" s="95">
        <v>42005</v>
      </c>
      <c r="O7" s="16">
        <f>P7/1.16</f>
        <v>160344.8275862069</v>
      </c>
      <c r="P7" s="96">
        <f>15500*12</f>
        <v>186000</v>
      </c>
      <c r="Q7" s="96">
        <v>50000</v>
      </c>
      <c r="R7" s="89">
        <v>329540</v>
      </c>
      <c r="S7" s="97" t="s">
        <v>108</v>
      </c>
      <c r="T7" s="17" t="s">
        <v>520</v>
      </c>
      <c r="U7" s="73" t="s">
        <v>565</v>
      </c>
      <c r="V7" s="18" t="s">
        <v>356</v>
      </c>
      <c r="W7" s="98" t="s">
        <v>520</v>
      </c>
      <c r="X7" s="17" t="s">
        <v>567</v>
      </c>
      <c r="Y7" s="17" t="s">
        <v>603</v>
      </c>
      <c r="Z7" s="64" t="s">
        <v>840</v>
      </c>
      <c r="AA7" s="18" t="s">
        <v>520</v>
      </c>
      <c r="AB7" s="72" t="s">
        <v>11</v>
      </c>
      <c r="AC7" s="72" t="s">
        <v>11</v>
      </c>
      <c r="AD7" s="74" t="s">
        <v>520</v>
      </c>
      <c r="AE7" s="72" t="s">
        <v>128</v>
      </c>
      <c r="AF7" s="74" t="s">
        <v>520</v>
      </c>
      <c r="AG7" s="70" t="s">
        <v>533</v>
      </c>
      <c r="AH7" s="72" t="s">
        <v>520</v>
      </c>
      <c r="AI7" s="72" t="s">
        <v>520</v>
      </c>
      <c r="AJ7" s="72" t="s">
        <v>520</v>
      </c>
      <c r="AK7" s="72" t="s">
        <v>520</v>
      </c>
      <c r="AL7" s="99">
        <v>42825</v>
      </c>
      <c r="AM7" s="72" t="s">
        <v>360</v>
      </c>
      <c r="AN7" s="88">
        <v>2017</v>
      </c>
      <c r="AO7" s="99">
        <v>42825</v>
      </c>
      <c r="AP7" s="72"/>
    </row>
    <row r="8" spans="1:42" s="101" customFormat="1" ht="45">
      <c r="A8" s="24" t="s">
        <v>383</v>
      </c>
      <c r="B8" s="24" t="s">
        <v>1</v>
      </c>
      <c r="C8" s="72">
        <v>2015</v>
      </c>
      <c r="D8" s="24" t="s">
        <v>495</v>
      </c>
      <c r="E8" s="24" t="s">
        <v>571</v>
      </c>
      <c r="F8" s="68" t="s">
        <v>361</v>
      </c>
      <c r="G8" s="72" t="s">
        <v>520</v>
      </c>
      <c r="H8" s="68" t="s">
        <v>830</v>
      </c>
      <c r="I8" s="18" t="s">
        <v>571</v>
      </c>
      <c r="J8" s="17" t="s">
        <v>597</v>
      </c>
      <c r="K8" s="18" t="s">
        <v>134</v>
      </c>
      <c r="L8" s="90" t="s">
        <v>125</v>
      </c>
      <c r="M8" s="18" t="str">
        <f>I8</f>
        <v>APIBCS-A-001-15</v>
      </c>
      <c r="N8" s="95">
        <v>42027</v>
      </c>
      <c r="O8" s="16">
        <v>169931.47</v>
      </c>
      <c r="P8" s="16">
        <v>197120.5</v>
      </c>
      <c r="Q8" s="96">
        <v>50000</v>
      </c>
      <c r="R8" s="89">
        <v>343361.04</v>
      </c>
      <c r="S8" s="97" t="s">
        <v>108</v>
      </c>
      <c r="T8" s="17" t="s">
        <v>520</v>
      </c>
      <c r="U8" s="73" t="s">
        <v>598</v>
      </c>
      <c r="V8" s="17" t="s">
        <v>1</v>
      </c>
      <c r="W8" s="75">
        <f>P8*0.3</f>
        <v>59136.149999999994</v>
      </c>
      <c r="X8" s="74" t="s">
        <v>599</v>
      </c>
      <c r="Y8" s="74" t="s">
        <v>600</v>
      </c>
      <c r="Z8" s="64" t="s">
        <v>841</v>
      </c>
      <c r="AA8" s="18" t="s">
        <v>520</v>
      </c>
      <c r="AB8" s="72" t="s">
        <v>11</v>
      </c>
      <c r="AC8" s="72" t="s">
        <v>11</v>
      </c>
      <c r="AD8" s="74" t="s">
        <v>520</v>
      </c>
      <c r="AE8" s="72" t="s">
        <v>128</v>
      </c>
      <c r="AF8" s="74" t="s">
        <v>520</v>
      </c>
      <c r="AG8" s="100" t="s">
        <v>533</v>
      </c>
      <c r="AH8" s="72" t="s">
        <v>520</v>
      </c>
      <c r="AI8" s="72" t="s">
        <v>520</v>
      </c>
      <c r="AJ8" s="72" t="s">
        <v>520</v>
      </c>
      <c r="AK8" s="72" t="s">
        <v>520</v>
      </c>
      <c r="AL8" s="99">
        <v>42825</v>
      </c>
      <c r="AM8" s="72" t="s">
        <v>360</v>
      </c>
      <c r="AN8" s="97">
        <v>2017</v>
      </c>
      <c r="AO8" s="99">
        <v>42825</v>
      </c>
      <c r="AP8" s="72"/>
    </row>
    <row r="9" spans="1:42" s="88" customFormat="1" ht="68.25" customHeight="1">
      <c r="A9" s="24" t="s">
        <v>383</v>
      </c>
      <c r="B9" s="24" t="s">
        <v>1</v>
      </c>
      <c r="C9" s="72">
        <v>2015</v>
      </c>
      <c r="D9" s="24" t="s">
        <v>495</v>
      </c>
      <c r="E9" s="18" t="s">
        <v>575</v>
      </c>
      <c r="F9" s="68" t="s">
        <v>361</v>
      </c>
      <c r="G9" s="72" t="s">
        <v>520</v>
      </c>
      <c r="H9" s="68" t="s">
        <v>572</v>
      </c>
      <c r="I9" s="18" t="s">
        <v>575</v>
      </c>
      <c r="J9" s="17" t="s">
        <v>574</v>
      </c>
      <c r="K9" s="18" t="s">
        <v>136</v>
      </c>
      <c r="L9" s="90" t="s">
        <v>125</v>
      </c>
      <c r="M9" s="18" t="str">
        <f aca="true" t="shared" si="0" ref="M9:M50">I9</f>
        <v>CONTRATO DE COMPRA-VENTA</v>
      </c>
      <c r="N9" s="95">
        <v>42017</v>
      </c>
      <c r="O9" s="16">
        <v>51690.7</v>
      </c>
      <c r="P9" s="16">
        <v>59961.21</v>
      </c>
      <c r="Q9" s="96">
        <v>50000</v>
      </c>
      <c r="R9" s="89">
        <v>329540.1</v>
      </c>
      <c r="S9" s="97" t="s">
        <v>108</v>
      </c>
      <c r="T9" s="17" t="s">
        <v>520</v>
      </c>
      <c r="U9" s="73" t="s">
        <v>734</v>
      </c>
      <c r="V9" s="17" t="s">
        <v>1</v>
      </c>
      <c r="W9" s="75" t="s">
        <v>576</v>
      </c>
      <c r="X9" s="74" t="s">
        <v>577</v>
      </c>
      <c r="Y9" s="102" t="s">
        <v>578</v>
      </c>
      <c r="Z9" s="64" t="s">
        <v>842</v>
      </c>
      <c r="AA9" s="18" t="s">
        <v>520</v>
      </c>
      <c r="AB9" s="72" t="s">
        <v>11</v>
      </c>
      <c r="AC9" s="72" t="s">
        <v>11</v>
      </c>
      <c r="AD9" s="74" t="s">
        <v>520</v>
      </c>
      <c r="AE9" s="72" t="s">
        <v>128</v>
      </c>
      <c r="AF9" s="74" t="s">
        <v>520</v>
      </c>
      <c r="AG9" s="100" t="s">
        <v>533</v>
      </c>
      <c r="AH9" s="72" t="s">
        <v>520</v>
      </c>
      <c r="AI9" s="72" t="s">
        <v>520</v>
      </c>
      <c r="AJ9" s="72" t="s">
        <v>520</v>
      </c>
      <c r="AK9" s="72" t="s">
        <v>520</v>
      </c>
      <c r="AL9" s="99">
        <v>42825</v>
      </c>
      <c r="AM9" s="72" t="s">
        <v>360</v>
      </c>
      <c r="AN9" s="97">
        <v>2017</v>
      </c>
      <c r="AO9" s="99">
        <v>42825</v>
      </c>
      <c r="AP9" s="72"/>
    </row>
    <row r="10" spans="1:42" s="88" customFormat="1" ht="45">
      <c r="A10" s="24" t="s">
        <v>383</v>
      </c>
      <c r="B10" s="24" t="s">
        <v>4</v>
      </c>
      <c r="C10" s="72">
        <v>2015</v>
      </c>
      <c r="D10" s="24" t="s">
        <v>495</v>
      </c>
      <c r="E10" s="18" t="s">
        <v>601</v>
      </c>
      <c r="F10" s="68" t="s">
        <v>361</v>
      </c>
      <c r="G10" s="72" t="s">
        <v>520</v>
      </c>
      <c r="H10" s="68" t="s">
        <v>573</v>
      </c>
      <c r="I10" s="18" t="s">
        <v>601</v>
      </c>
      <c r="J10" s="17" t="s">
        <v>109</v>
      </c>
      <c r="K10" s="18" t="s">
        <v>530</v>
      </c>
      <c r="L10" s="90" t="s">
        <v>125</v>
      </c>
      <c r="M10" s="18" t="str">
        <f t="shared" si="0"/>
        <v>APIBCS-PSP-002-15</v>
      </c>
      <c r="N10" s="95">
        <v>42019</v>
      </c>
      <c r="O10" s="16">
        <v>1873028.56</v>
      </c>
      <c r="P10" s="16">
        <v>2172713.13</v>
      </c>
      <c r="Q10" s="96">
        <v>50000</v>
      </c>
      <c r="R10" s="89">
        <v>343361.04</v>
      </c>
      <c r="S10" s="97" t="s">
        <v>108</v>
      </c>
      <c r="T10" s="17" t="s">
        <v>520</v>
      </c>
      <c r="U10" s="73" t="s">
        <v>734</v>
      </c>
      <c r="V10" s="17" t="s">
        <v>356</v>
      </c>
      <c r="W10" s="75">
        <v>651813.93</v>
      </c>
      <c r="X10" s="74" t="s">
        <v>602</v>
      </c>
      <c r="Y10" s="74" t="s">
        <v>603</v>
      </c>
      <c r="Z10" s="64" t="s">
        <v>843</v>
      </c>
      <c r="AA10" s="18" t="s">
        <v>520</v>
      </c>
      <c r="AB10" s="72" t="s">
        <v>11</v>
      </c>
      <c r="AC10" s="72" t="s">
        <v>11</v>
      </c>
      <c r="AD10" s="74" t="s">
        <v>520</v>
      </c>
      <c r="AE10" s="72" t="s">
        <v>128</v>
      </c>
      <c r="AF10" s="74" t="s">
        <v>520</v>
      </c>
      <c r="AG10" s="100" t="s">
        <v>533</v>
      </c>
      <c r="AH10" s="72" t="s">
        <v>520</v>
      </c>
      <c r="AI10" s="72" t="s">
        <v>520</v>
      </c>
      <c r="AJ10" s="72" t="s">
        <v>520</v>
      </c>
      <c r="AK10" s="72" t="s">
        <v>520</v>
      </c>
      <c r="AL10" s="99">
        <v>42825</v>
      </c>
      <c r="AM10" s="72" t="s">
        <v>360</v>
      </c>
      <c r="AN10" s="97">
        <v>2017</v>
      </c>
      <c r="AO10" s="99">
        <v>42825</v>
      </c>
      <c r="AP10" s="72"/>
    </row>
    <row r="11" spans="1:42" s="88" customFormat="1" ht="45">
      <c r="A11" s="24" t="s">
        <v>383</v>
      </c>
      <c r="B11" s="24" t="s">
        <v>3</v>
      </c>
      <c r="C11" s="72">
        <v>2015</v>
      </c>
      <c r="D11" s="24" t="s">
        <v>495</v>
      </c>
      <c r="E11" s="18" t="s">
        <v>580</v>
      </c>
      <c r="F11" s="68" t="s">
        <v>361</v>
      </c>
      <c r="G11" s="72" t="s">
        <v>520</v>
      </c>
      <c r="H11" s="68" t="s">
        <v>579</v>
      </c>
      <c r="I11" s="18" t="s">
        <v>580</v>
      </c>
      <c r="J11" s="17" t="s">
        <v>109</v>
      </c>
      <c r="K11" s="18" t="s">
        <v>134</v>
      </c>
      <c r="L11" s="90" t="s">
        <v>125</v>
      </c>
      <c r="M11" s="18" t="str">
        <f t="shared" si="0"/>
        <v>APIBCS-ARD-01-15</v>
      </c>
      <c r="N11" s="95">
        <v>42019</v>
      </c>
      <c r="O11" s="16">
        <v>6907214.61</v>
      </c>
      <c r="P11" s="16">
        <v>8012368.94</v>
      </c>
      <c r="Q11" s="96">
        <v>50000</v>
      </c>
      <c r="R11" s="89"/>
      <c r="S11" s="97" t="s">
        <v>108</v>
      </c>
      <c r="T11" s="17" t="s">
        <v>520</v>
      </c>
      <c r="U11" s="73" t="s">
        <v>661</v>
      </c>
      <c r="V11" s="17" t="s">
        <v>3</v>
      </c>
      <c r="W11" s="75">
        <f aca="true" t="shared" si="1" ref="W11:W24">P11*0.3</f>
        <v>2403710.682</v>
      </c>
      <c r="X11" s="74" t="s">
        <v>602</v>
      </c>
      <c r="Y11" s="74" t="s">
        <v>603</v>
      </c>
      <c r="Z11" s="64" t="s">
        <v>844</v>
      </c>
      <c r="AA11" s="18" t="s">
        <v>520</v>
      </c>
      <c r="AB11" s="72" t="s">
        <v>11</v>
      </c>
      <c r="AC11" s="72" t="s">
        <v>11</v>
      </c>
      <c r="AD11" s="74" t="s">
        <v>520</v>
      </c>
      <c r="AE11" s="72" t="s">
        <v>128</v>
      </c>
      <c r="AF11" s="74" t="s">
        <v>520</v>
      </c>
      <c r="AG11" s="100" t="s">
        <v>533</v>
      </c>
      <c r="AH11" s="72" t="s">
        <v>520</v>
      </c>
      <c r="AI11" s="72" t="s">
        <v>520</v>
      </c>
      <c r="AJ11" s="72" t="s">
        <v>520</v>
      </c>
      <c r="AK11" s="72" t="s">
        <v>520</v>
      </c>
      <c r="AL11" s="99">
        <v>42825</v>
      </c>
      <c r="AM11" s="72" t="s">
        <v>360</v>
      </c>
      <c r="AN11" s="97">
        <v>2017</v>
      </c>
      <c r="AO11" s="99">
        <v>42825</v>
      </c>
      <c r="AP11" s="72"/>
    </row>
    <row r="12" spans="1:42" s="88" customFormat="1" ht="45">
      <c r="A12" s="24" t="s">
        <v>383</v>
      </c>
      <c r="B12" s="24" t="s">
        <v>4</v>
      </c>
      <c r="C12" s="72">
        <v>2015</v>
      </c>
      <c r="D12" s="24" t="s">
        <v>495</v>
      </c>
      <c r="E12" s="24" t="s">
        <v>609</v>
      </c>
      <c r="F12" s="68" t="s">
        <v>361</v>
      </c>
      <c r="G12" s="72" t="s">
        <v>520</v>
      </c>
      <c r="H12" s="68" t="s">
        <v>604</v>
      </c>
      <c r="I12" s="18" t="str">
        <f>E12</f>
        <v>APIBCS-PSP-003-15</v>
      </c>
      <c r="J12" s="17" t="s">
        <v>109</v>
      </c>
      <c r="K12" s="18" t="s">
        <v>134</v>
      </c>
      <c r="L12" s="90" t="s">
        <v>125</v>
      </c>
      <c r="M12" s="18" t="str">
        <f t="shared" si="0"/>
        <v>APIBCS-PSP-003-15</v>
      </c>
      <c r="N12" s="95">
        <v>42019</v>
      </c>
      <c r="O12" s="16">
        <v>210000</v>
      </c>
      <c r="P12" s="16">
        <v>243600</v>
      </c>
      <c r="Q12" s="96">
        <v>50000</v>
      </c>
      <c r="R12" s="89">
        <v>343361.04</v>
      </c>
      <c r="S12" s="97" t="s">
        <v>108</v>
      </c>
      <c r="T12" s="17" t="s">
        <v>520</v>
      </c>
      <c r="U12" s="73" t="s">
        <v>734</v>
      </c>
      <c r="V12" s="17" t="s">
        <v>356</v>
      </c>
      <c r="W12" s="75">
        <f t="shared" si="1"/>
        <v>73080</v>
      </c>
      <c r="X12" s="74" t="s">
        <v>602</v>
      </c>
      <c r="Y12" s="74" t="s">
        <v>610</v>
      </c>
      <c r="Z12" s="64" t="s">
        <v>845</v>
      </c>
      <c r="AA12" s="18" t="s">
        <v>520</v>
      </c>
      <c r="AB12" s="72" t="s">
        <v>11</v>
      </c>
      <c r="AC12" s="72" t="s">
        <v>11</v>
      </c>
      <c r="AD12" s="74" t="s">
        <v>520</v>
      </c>
      <c r="AE12" s="72" t="s">
        <v>613</v>
      </c>
      <c r="AF12" s="74" t="s">
        <v>619</v>
      </c>
      <c r="AG12" s="100" t="s">
        <v>533</v>
      </c>
      <c r="AH12" s="72" t="s">
        <v>520</v>
      </c>
      <c r="AI12" s="72" t="s">
        <v>520</v>
      </c>
      <c r="AJ12" s="72" t="s">
        <v>520</v>
      </c>
      <c r="AK12" s="72" t="s">
        <v>520</v>
      </c>
      <c r="AL12" s="99">
        <v>42825</v>
      </c>
      <c r="AM12" s="72" t="s">
        <v>360</v>
      </c>
      <c r="AN12" s="97">
        <v>2017</v>
      </c>
      <c r="AO12" s="99">
        <v>42825</v>
      </c>
      <c r="AP12" s="72"/>
    </row>
    <row r="13" spans="1:42" s="88" customFormat="1" ht="56.25">
      <c r="A13" s="24" t="s">
        <v>383</v>
      </c>
      <c r="B13" s="24" t="s">
        <v>4</v>
      </c>
      <c r="C13" s="72">
        <v>2015</v>
      </c>
      <c r="D13" s="24" t="s">
        <v>495</v>
      </c>
      <c r="E13" s="18" t="s">
        <v>611</v>
      </c>
      <c r="F13" s="68" t="s">
        <v>361</v>
      </c>
      <c r="G13" s="72" t="s">
        <v>520</v>
      </c>
      <c r="H13" s="68" t="s">
        <v>757</v>
      </c>
      <c r="I13" s="18" t="s">
        <v>611</v>
      </c>
      <c r="J13" s="17" t="s">
        <v>612</v>
      </c>
      <c r="K13" s="18" t="s">
        <v>530</v>
      </c>
      <c r="L13" s="90" t="s">
        <v>125</v>
      </c>
      <c r="M13" s="18" t="str">
        <f t="shared" si="0"/>
        <v>APIBCS-PSP-004-15</v>
      </c>
      <c r="N13" s="95">
        <v>42024</v>
      </c>
      <c r="O13" s="16">
        <v>139413.6</v>
      </c>
      <c r="P13" s="16">
        <v>161719.76</v>
      </c>
      <c r="Q13" s="96">
        <v>50000</v>
      </c>
      <c r="R13" s="89">
        <v>343361.04</v>
      </c>
      <c r="S13" s="97" t="s">
        <v>108</v>
      </c>
      <c r="T13" s="17" t="s">
        <v>520</v>
      </c>
      <c r="U13" s="73" t="s">
        <v>734</v>
      </c>
      <c r="V13" s="17" t="s">
        <v>356</v>
      </c>
      <c r="W13" s="75">
        <f t="shared" si="1"/>
        <v>48515.928</v>
      </c>
      <c r="X13" s="74" t="s">
        <v>614</v>
      </c>
      <c r="Y13" s="74" t="s">
        <v>603</v>
      </c>
      <c r="Z13" s="64" t="s">
        <v>846</v>
      </c>
      <c r="AA13" s="18" t="s">
        <v>520</v>
      </c>
      <c r="AB13" s="72" t="s">
        <v>11</v>
      </c>
      <c r="AC13" s="72" t="s">
        <v>11</v>
      </c>
      <c r="AD13" s="74" t="s">
        <v>520</v>
      </c>
      <c r="AE13" s="72" t="s">
        <v>128</v>
      </c>
      <c r="AF13" s="74" t="s">
        <v>520</v>
      </c>
      <c r="AG13" s="100" t="s">
        <v>533</v>
      </c>
      <c r="AH13" s="72" t="s">
        <v>520</v>
      </c>
      <c r="AI13" s="72" t="s">
        <v>520</v>
      </c>
      <c r="AJ13" s="72" t="s">
        <v>520</v>
      </c>
      <c r="AK13" s="72" t="s">
        <v>520</v>
      </c>
      <c r="AL13" s="99">
        <v>42825</v>
      </c>
      <c r="AM13" s="72" t="s">
        <v>360</v>
      </c>
      <c r="AN13" s="97">
        <v>2017</v>
      </c>
      <c r="AO13" s="99">
        <v>42825</v>
      </c>
      <c r="AP13" s="72"/>
    </row>
    <row r="14" spans="1:42" s="88" customFormat="1" ht="84.75" customHeight="1">
      <c r="A14" s="24" t="s">
        <v>383</v>
      </c>
      <c r="B14" s="24" t="s">
        <v>4</v>
      </c>
      <c r="C14" s="72">
        <v>2015</v>
      </c>
      <c r="D14" s="24" t="s">
        <v>495</v>
      </c>
      <c r="E14" s="18" t="s">
        <v>615</v>
      </c>
      <c r="F14" s="68" t="s">
        <v>361</v>
      </c>
      <c r="G14" s="72" t="s">
        <v>520</v>
      </c>
      <c r="H14" s="68" t="s">
        <v>594</v>
      </c>
      <c r="I14" s="18" t="s">
        <v>615</v>
      </c>
      <c r="J14" s="17" t="s">
        <v>616</v>
      </c>
      <c r="K14" s="18" t="s">
        <v>758</v>
      </c>
      <c r="L14" s="90" t="s">
        <v>125</v>
      </c>
      <c r="M14" s="18" t="str">
        <f t="shared" si="0"/>
        <v>APIBCS-PSP-005-15</v>
      </c>
      <c r="N14" s="95">
        <v>42025</v>
      </c>
      <c r="O14" s="16">
        <v>282240</v>
      </c>
      <c r="P14" s="16">
        <v>353336</v>
      </c>
      <c r="Q14" s="96">
        <v>50000</v>
      </c>
      <c r="R14" s="89">
        <v>343361.04</v>
      </c>
      <c r="S14" s="97" t="s">
        <v>108</v>
      </c>
      <c r="T14" s="17" t="s">
        <v>520</v>
      </c>
      <c r="U14" s="73" t="s">
        <v>734</v>
      </c>
      <c r="V14" s="17" t="s">
        <v>356</v>
      </c>
      <c r="W14" s="75">
        <v>98219.52</v>
      </c>
      <c r="X14" s="74" t="s">
        <v>617</v>
      </c>
      <c r="Y14" s="74" t="s">
        <v>603</v>
      </c>
      <c r="Z14" s="64" t="s">
        <v>847</v>
      </c>
      <c r="AA14" s="18" t="s">
        <v>520</v>
      </c>
      <c r="AB14" s="72" t="s">
        <v>11</v>
      </c>
      <c r="AC14" s="72" t="s">
        <v>11</v>
      </c>
      <c r="AD14" s="74" t="s">
        <v>520</v>
      </c>
      <c r="AE14" s="72" t="s">
        <v>613</v>
      </c>
      <c r="AF14" s="74" t="s">
        <v>618</v>
      </c>
      <c r="AG14" s="100" t="s">
        <v>533</v>
      </c>
      <c r="AH14" s="72" t="s">
        <v>520</v>
      </c>
      <c r="AI14" s="72" t="s">
        <v>520</v>
      </c>
      <c r="AJ14" s="72" t="s">
        <v>520</v>
      </c>
      <c r="AK14" s="72" t="s">
        <v>520</v>
      </c>
      <c r="AL14" s="99">
        <v>42825</v>
      </c>
      <c r="AM14" s="72" t="s">
        <v>360</v>
      </c>
      <c r="AN14" s="97">
        <v>2017</v>
      </c>
      <c r="AO14" s="99">
        <v>42825</v>
      </c>
      <c r="AP14" s="72"/>
    </row>
    <row r="15" spans="1:42" s="88" customFormat="1" ht="57" customHeight="1">
      <c r="A15" s="24" t="s">
        <v>383</v>
      </c>
      <c r="B15" s="24" t="s">
        <v>4</v>
      </c>
      <c r="C15" s="72">
        <v>2015</v>
      </c>
      <c r="D15" s="24" t="s">
        <v>495</v>
      </c>
      <c r="E15" s="18" t="s">
        <v>759</v>
      </c>
      <c r="F15" s="68" t="s">
        <v>361</v>
      </c>
      <c r="G15" s="72" t="s">
        <v>520</v>
      </c>
      <c r="H15" s="68" t="s">
        <v>620</v>
      </c>
      <c r="I15" s="18" t="s">
        <v>759</v>
      </c>
      <c r="J15" s="17" t="s">
        <v>622</v>
      </c>
      <c r="K15" s="18" t="s">
        <v>530</v>
      </c>
      <c r="L15" s="90" t="s">
        <v>125</v>
      </c>
      <c r="M15" s="18" t="str">
        <f t="shared" si="0"/>
        <v>APIBCS-PSP-006-15</v>
      </c>
      <c r="N15" s="95">
        <v>42026</v>
      </c>
      <c r="O15" s="16">
        <v>165758.8</v>
      </c>
      <c r="P15" s="16">
        <v>192280.21</v>
      </c>
      <c r="Q15" s="96">
        <v>50000</v>
      </c>
      <c r="R15" s="89">
        <v>343361.04</v>
      </c>
      <c r="S15" s="97" t="s">
        <v>108</v>
      </c>
      <c r="T15" s="17" t="s">
        <v>520</v>
      </c>
      <c r="U15" s="73" t="s">
        <v>734</v>
      </c>
      <c r="V15" s="17" t="s">
        <v>356</v>
      </c>
      <c r="W15" s="75">
        <f t="shared" si="1"/>
        <v>57684.062999999995</v>
      </c>
      <c r="X15" s="74" t="s">
        <v>623</v>
      </c>
      <c r="Y15" s="74" t="s">
        <v>624</v>
      </c>
      <c r="Z15" s="64" t="s">
        <v>848</v>
      </c>
      <c r="AA15" s="18" t="s">
        <v>520</v>
      </c>
      <c r="AB15" s="72" t="s">
        <v>11</v>
      </c>
      <c r="AC15" s="72" t="s">
        <v>11</v>
      </c>
      <c r="AD15" s="74" t="s">
        <v>520</v>
      </c>
      <c r="AE15" s="72" t="s">
        <v>128</v>
      </c>
      <c r="AF15" s="74" t="s">
        <v>520</v>
      </c>
      <c r="AG15" s="100" t="s">
        <v>533</v>
      </c>
      <c r="AH15" s="72" t="s">
        <v>520</v>
      </c>
      <c r="AI15" s="72" t="s">
        <v>520</v>
      </c>
      <c r="AJ15" s="72" t="s">
        <v>520</v>
      </c>
      <c r="AK15" s="72" t="s">
        <v>520</v>
      </c>
      <c r="AL15" s="99">
        <v>42825</v>
      </c>
      <c r="AM15" s="72" t="s">
        <v>360</v>
      </c>
      <c r="AN15" s="97">
        <v>2017</v>
      </c>
      <c r="AO15" s="99">
        <v>42825</v>
      </c>
      <c r="AP15" s="72"/>
    </row>
    <row r="16" spans="1:42" s="88" customFormat="1" ht="60.75" customHeight="1">
      <c r="A16" s="24" t="s">
        <v>383</v>
      </c>
      <c r="B16" s="24" t="s">
        <v>1</v>
      </c>
      <c r="C16" s="72">
        <v>2015</v>
      </c>
      <c r="D16" s="24" t="s">
        <v>495</v>
      </c>
      <c r="E16" s="18" t="s">
        <v>684</v>
      </c>
      <c r="F16" s="68" t="s">
        <v>361</v>
      </c>
      <c r="G16" s="72" t="s">
        <v>520</v>
      </c>
      <c r="H16" s="68" t="s">
        <v>685</v>
      </c>
      <c r="I16" s="18" t="s">
        <v>684</v>
      </c>
      <c r="J16" s="17" t="s">
        <v>626</v>
      </c>
      <c r="K16" s="18" t="s">
        <v>530</v>
      </c>
      <c r="L16" s="90" t="s">
        <v>125</v>
      </c>
      <c r="M16" s="18" t="str">
        <f>I16</f>
        <v>APIBCS-A-001-15BIS</v>
      </c>
      <c r="N16" s="95">
        <v>42041</v>
      </c>
      <c r="O16" s="16">
        <v>325000</v>
      </c>
      <c r="P16" s="16">
        <v>377000</v>
      </c>
      <c r="Q16" s="96">
        <v>50000</v>
      </c>
      <c r="R16" s="89">
        <v>343361.04</v>
      </c>
      <c r="S16" s="97" t="s">
        <v>108</v>
      </c>
      <c r="T16" s="17" t="s">
        <v>520</v>
      </c>
      <c r="U16" s="73" t="s">
        <v>734</v>
      </c>
      <c r="V16" s="17" t="s">
        <v>1</v>
      </c>
      <c r="W16" s="75">
        <f t="shared" si="1"/>
        <v>113100</v>
      </c>
      <c r="X16" s="102" t="s">
        <v>682</v>
      </c>
      <c r="Y16" s="74" t="s">
        <v>627</v>
      </c>
      <c r="Z16" s="64" t="s">
        <v>849</v>
      </c>
      <c r="AA16" s="18" t="s">
        <v>520</v>
      </c>
      <c r="AB16" s="72" t="s">
        <v>11</v>
      </c>
      <c r="AC16" s="72" t="s">
        <v>11</v>
      </c>
      <c r="AD16" s="74" t="s">
        <v>520</v>
      </c>
      <c r="AE16" s="72" t="s">
        <v>128</v>
      </c>
      <c r="AF16" s="74" t="s">
        <v>520</v>
      </c>
      <c r="AG16" s="100" t="s">
        <v>533</v>
      </c>
      <c r="AH16" s="72" t="s">
        <v>520</v>
      </c>
      <c r="AI16" s="72" t="s">
        <v>520</v>
      </c>
      <c r="AJ16" s="72" t="s">
        <v>520</v>
      </c>
      <c r="AK16" s="72" t="s">
        <v>520</v>
      </c>
      <c r="AL16" s="99">
        <v>42825</v>
      </c>
      <c r="AM16" s="72" t="s">
        <v>360</v>
      </c>
      <c r="AN16" s="97">
        <v>2017</v>
      </c>
      <c r="AO16" s="99">
        <v>42825</v>
      </c>
      <c r="AP16" s="72"/>
    </row>
    <row r="17" spans="1:42" s="88" customFormat="1" ht="69" customHeight="1">
      <c r="A17" s="24" t="s">
        <v>383</v>
      </c>
      <c r="B17" s="24" t="s">
        <v>1</v>
      </c>
      <c r="C17" s="72">
        <v>2015</v>
      </c>
      <c r="D17" s="24" t="s">
        <v>495</v>
      </c>
      <c r="E17" s="18" t="s">
        <v>606</v>
      </c>
      <c r="F17" s="68" t="s">
        <v>361</v>
      </c>
      <c r="G17" s="72" t="s">
        <v>520</v>
      </c>
      <c r="H17" s="68" t="s">
        <v>605</v>
      </c>
      <c r="I17" s="18" t="str">
        <f>E17</f>
        <v>APIBCS-A-002-15</v>
      </c>
      <c r="J17" s="17" t="s">
        <v>506</v>
      </c>
      <c r="K17" s="18" t="s">
        <v>134</v>
      </c>
      <c r="L17" s="90" t="s">
        <v>125</v>
      </c>
      <c r="M17" s="18" t="str">
        <f t="shared" si="0"/>
        <v>APIBCS-A-002-15</v>
      </c>
      <c r="N17" s="95">
        <v>42046</v>
      </c>
      <c r="O17" s="16">
        <v>109915.26</v>
      </c>
      <c r="P17" s="16">
        <v>127678.6</v>
      </c>
      <c r="Q17" s="96">
        <v>50000</v>
      </c>
      <c r="R17" s="89">
        <v>343361.04</v>
      </c>
      <c r="S17" s="97" t="s">
        <v>108</v>
      </c>
      <c r="T17" s="17" t="s">
        <v>520</v>
      </c>
      <c r="U17" s="73" t="s">
        <v>734</v>
      </c>
      <c r="V17" s="17" t="s">
        <v>1</v>
      </c>
      <c r="W17" s="75">
        <v>38250.51</v>
      </c>
      <c r="X17" s="102" t="s">
        <v>607</v>
      </c>
      <c r="Y17" s="74" t="s">
        <v>608</v>
      </c>
      <c r="Z17" s="64" t="s">
        <v>850</v>
      </c>
      <c r="AA17" s="18" t="s">
        <v>520</v>
      </c>
      <c r="AB17" s="72" t="s">
        <v>11</v>
      </c>
      <c r="AC17" s="72" t="s">
        <v>11</v>
      </c>
      <c r="AD17" s="74" t="s">
        <v>520</v>
      </c>
      <c r="AE17" s="72" t="s">
        <v>128</v>
      </c>
      <c r="AF17" s="74" t="s">
        <v>520</v>
      </c>
      <c r="AG17" s="100" t="s">
        <v>533</v>
      </c>
      <c r="AH17" s="72" t="s">
        <v>520</v>
      </c>
      <c r="AI17" s="72" t="s">
        <v>520</v>
      </c>
      <c r="AJ17" s="72" t="s">
        <v>520</v>
      </c>
      <c r="AK17" s="72" t="s">
        <v>520</v>
      </c>
      <c r="AL17" s="99">
        <v>42825</v>
      </c>
      <c r="AM17" s="72" t="s">
        <v>360</v>
      </c>
      <c r="AN17" s="97">
        <v>2017</v>
      </c>
      <c r="AO17" s="99">
        <v>42825</v>
      </c>
      <c r="AP17" s="72"/>
    </row>
    <row r="18" spans="1:42" s="88" customFormat="1" ht="54.75" customHeight="1">
      <c r="A18" s="24" t="s">
        <v>383</v>
      </c>
      <c r="B18" s="24" t="s">
        <v>1</v>
      </c>
      <c r="C18" s="72">
        <v>2015</v>
      </c>
      <c r="D18" s="24" t="s">
        <v>495</v>
      </c>
      <c r="E18" s="18" t="s">
        <v>631</v>
      </c>
      <c r="F18" s="68" t="s">
        <v>361</v>
      </c>
      <c r="G18" s="72" t="s">
        <v>520</v>
      </c>
      <c r="H18" s="68" t="s">
        <v>581</v>
      </c>
      <c r="I18" s="18" t="s">
        <v>631</v>
      </c>
      <c r="J18" s="17" t="s">
        <v>632</v>
      </c>
      <c r="K18" s="18" t="s">
        <v>134</v>
      </c>
      <c r="L18" s="90" t="s">
        <v>125</v>
      </c>
      <c r="M18" s="18" t="str">
        <f t="shared" si="0"/>
        <v>APIBCS-A-003-15</v>
      </c>
      <c r="N18" s="95">
        <v>42053</v>
      </c>
      <c r="O18" s="16">
        <v>196620.79</v>
      </c>
      <c r="P18" s="16">
        <v>228080.12</v>
      </c>
      <c r="Q18" s="96">
        <v>50000</v>
      </c>
      <c r="R18" s="89">
        <v>343361.04</v>
      </c>
      <c r="S18" s="97" t="s">
        <v>108</v>
      </c>
      <c r="T18" s="17" t="s">
        <v>520</v>
      </c>
      <c r="U18" s="73" t="s">
        <v>734</v>
      </c>
      <c r="V18" s="17" t="s">
        <v>1</v>
      </c>
      <c r="W18" s="75">
        <v>68424.03</v>
      </c>
      <c r="X18" s="74" t="s">
        <v>633</v>
      </c>
      <c r="Y18" s="74" t="s">
        <v>634</v>
      </c>
      <c r="Z18" s="64" t="s">
        <v>851</v>
      </c>
      <c r="AA18" s="18" t="s">
        <v>520</v>
      </c>
      <c r="AB18" s="72" t="s">
        <v>11</v>
      </c>
      <c r="AC18" s="72" t="s">
        <v>11</v>
      </c>
      <c r="AD18" s="74" t="s">
        <v>520</v>
      </c>
      <c r="AE18" s="72" t="s">
        <v>128</v>
      </c>
      <c r="AF18" s="74" t="s">
        <v>520</v>
      </c>
      <c r="AG18" s="100" t="s">
        <v>533</v>
      </c>
      <c r="AH18" s="72" t="s">
        <v>520</v>
      </c>
      <c r="AI18" s="72" t="s">
        <v>520</v>
      </c>
      <c r="AJ18" s="72" t="s">
        <v>520</v>
      </c>
      <c r="AK18" s="72" t="s">
        <v>520</v>
      </c>
      <c r="AL18" s="99">
        <v>42825</v>
      </c>
      <c r="AM18" s="72" t="s">
        <v>360</v>
      </c>
      <c r="AN18" s="97">
        <v>2017</v>
      </c>
      <c r="AO18" s="99">
        <v>42825</v>
      </c>
      <c r="AP18" s="72"/>
    </row>
    <row r="19" spans="1:42" s="88" customFormat="1" ht="45">
      <c r="A19" s="24" t="s">
        <v>383</v>
      </c>
      <c r="B19" s="24" t="s">
        <v>1</v>
      </c>
      <c r="C19" s="72">
        <v>2015</v>
      </c>
      <c r="D19" s="24" t="s">
        <v>495</v>
      </c>
      <c r="E19" s="18" t="s">
        <v>640</v>
      </c>
      <c r="F19" s="68" t="s">
        <v>361</v>
      </c>
      <c r="G19" s="72" t="s">
        <v>520</v>
      </c>
      <c r="H19" s="68" t="s">
        <v>582</v>
      </c>
      <c r="I19" s="18" t="s">
        <v>640</v>
      </c>
      <c r="J19" s="17" t="s">
        <v>583</v>
      </c>
      <c r="K19" s="18" t="s">
        <v>134</v>
      </c>
      <c r="L19" s="90" t="s">
        <v>125</v>
      </c>
      <c r="M19" s="18" t="str">
        <f t="shared" si="0"/>
        <v>APIBCS-A-004-15</v>
      </c>
      <c r="N19" s="95">
        <v>42068</v>
      </c>
      <c r="O19" s="16">
        <v>223802.36</v>
      </c>
      <c r="P19" s="16">
        <v>259610.74</v>
      </c>
      <c r="Q19" s="96">
        <v>50000</v>
      </c>
      <c r="R19" s="89">
        <v>343361.04</v>
      </c>
      <c r="S19" s="97" t="s">
        <v>108</v>
      </c>
      <c r="T19" s="17" t="s">
        <v>520</v>
      </c>
      <c r="U19" s="73" t="s">
        <v>734</v>
      </c>
      <c r="V19" s="17" t="s">
        <v>1</v>
      </c>
      <c r="W19" s="75">
        <v>77883.22</v>
      </c>
      <c r="X19" s="74" t="s">
        <v>641</v>
      </c>
      <c r="Y19" s="74" t="s">
        <v>642</v>
      </c>
      <c r="Z19" s="64" t="s">
        <v>852</v>
      </c>
      <c r="AA19" s="18" t="s">
        <v>520</v>
      </c>
      <c r="AB19" s="72" t="s">
        <v>11</v>
      </c>
      <c r="AC19" s="72" t="s">
        <v>11</v>
      </c>
      <c r="AD19" s="74" t="s">
        <v>520</v>
      </c>
      <c r="AE19" s="72" t="s">
        <v>128</v>
      </c>
      <c r="AF19" s="18"/>
      <c r="AG19" s="100" t="s">
        <v>533</v>
      </c>
      <c r="AH19" s="72" t="s">
        <v>520</v>
      </c>
      <c r="AI19" s="72" t="s">
        <v>520</v>
      </c>
      <c r="AJ19" s="72" t="s">
        <v>520</v>
      </c>
      <c r="AK19" s="72" t="s">
        <v>520</v>
      </c>
      <c r="AL19" s="99">
        <v>42825</v>
      </c>
      <c r="AM19" s="72" t="s">
        <v>360</v>
      </c>
      <c r="AN19" s="97">
        <v>2017</v>
      </c>
      <c r="AO19" s="99">
        <v>42825</v>
      </c>
      <c r="AP19" s="72"/>
    </row>
    <row r="20" spans="1:42" s="88" customFormat="1" ht="101.25">
      <c r="A20" s="24" t="s">
        <v>383</v>
      </c>
      <c r="B20" s="24" t="s">
        <v>1</v>
      </c>
      <c r="C20" s="72">
        <v>2015</v>
      </c>
      <c r="D20" s="24" t="s">
        <v>495</v>
      </c>
      <c r="E20" s="18" t="s">
        <v>643</v>
      </c>
      <c r="F20" s="68" t="s">
        <v>361</v>
      </c>
      <c r="G20" s="72" t="s">
        <v>520</v>
      </c>
      <c r="H20" s="68" t="s">
        <v>755</v>
      </c>
      <c r="I20" s="18" t="s">
        <v>643</v>
      </c>
      <c r="J20" s="17" t="s">
        <v>644</v>
      </c>
      <c r="K20" s="18" t="s">
        <v>530</v>
      </c>
      <c r="L20" s="90" t="s">
        <v>125</v>
      </c>
      <c r="M20" s="18" t="str">
        <f>I20</f>
        <v>APIBCS-A-005-15</v>
      </c>
      <c r="N20" s="95">
        <v>42072</v>
      </c>
      <c r="O20" s="16">
        <v>170185</v>
      </c>
      <c r="P20" s="16">
        <v>197414.6</v>
      </c>
      <c r="Q20" s="96">
        <v>50000</v>
      </c>
      <c r="R20" s="89">
        <v>343361.04</v>
      </c>
      <c r="S20" s="97" t="s">
        <v>108</v>
      </c>
      <c r="T20" s="17" t="s">
        <v>520</v>
      </c>
      <c r="U20" s="73" t="s">
        <v>734</v>
      </c>
      <c r="V20" s="17" t="s">
        <v>1</v>
      </c>
      <c r="W20" s="75">
        <v>59224.38</v>
      </c>
      <c r="X20" s="74" t="s">
        <v>645</v>
      </c>
      <c r="Y20" s="74" t="s">
        <v>646</v>
      </c>
      <c r="Z20" s="64" t="s">
        <v>853</v>
      </c>
      <c r="AA20" s="18" t="s">
        <v>520</v>
      </c>
      <c r="AB20" s="72" t="s">
        <v>11</v>
      </c>
      <c r="AC20" s="72" t="s">
        <v>11</v>
      </c>
      <c r="AD20" s="74" t="s">
        <v>520</v>
      </c>
      <c r="AE20" s="72" t="s">
        <v>128</v>
      </c>
      <c r="AF20" s="18" t="s">
        <v>520</v>
      </c>
      <c r="AG20" s="100" t="s">
        <v>533</v>
      </c>
      <c r="AH20" s="72" t="s">
        <v>520</v>
      </c>
      <c r="AI20" s="72" t="s">
        <v>520</v>
      </c>
      <c r="AJ20" s="72" t="s">
        <v>520</v>
      </c>
      <c r="AK20" s="72" t="s">
        <v>520</v>
      </c>
      <c r="AL20" s="99">
        <v>42825</v>
      </c>
      <c r="AM20" s="72" t="s">
        <v>360</v>
      </c>
      <c r="AN20" s="97">
        <v>2017</v>
      </c>
      <c r="AO20" s="99">
        <v>42825</v>
      </c>
      <c r="AP20" s="72"/>
    </row>
    <row r="21" spans="1:42" s="88" customFormat="1" ht="78.75">
      <c r="A21" s="24" t="s">
        <v>383</v>
      </c>
      <c r="B21" s="24" t="s">
        <v>4</v>
      </c>
      <c r="C21" s="72">
        <v>2015</v>
      </c>
      <c r="D21" s="24" t="s">
        <v>495</v>
      </c>
      <c r="E21" s="18" t="s">
        <v>635</v>
      </c>
      <c r="F21" s="68" t="s">
        <v>361</v>
      </c>
      <c r="G21" s="72" t="s">
        <v>520</v>
      </c>
      <c r="H21" s="68" t="s">
        <v>760</v>
      </c>
      <c r="I21" s="18" t="s">
        <v>635</v>
      </c>
      <c r="J21" s="17" t="s">
        <v>636</v>
      </c>
      <c r="K21" s="18" t="s">
        <v>530</v>
      </c>
      <c r="L21" s="90" t="s">
        <v>125</v>
      </c>
      <c r="M21" s="18" t="str">
        <f>I21</f>
        <v>APIBCS-PSP-007-15</v>
      </c>
      <c r="N21" s="95">
        <v>42073</v>
      </c>
      <c r="O21" s="16">
        <v>114000</v>
      </c>
      <c r="P21" s="16">
        <v>132240</v>
      </c>
      <c r="Q21" s="96">
        <v>50000</v>
      </c>
      <c r="R21" s="89">
        <v>343361.04</v>
      </c>
      <c r="S21" s="97" t="s">
        <v>108</v>
      </c>
      <c r="T21" s="17" t="s">
        <v>520</v>
      </c>
      <c r="U21" s="73" t="s">
        <v>734</v>
      </c>
      <c r="V21" s="17" t="s">
        <v>356</v>
      </c>
      <c r="W21" s="75">
        <f>P21*0.3</f>
        <v>39672</v>
      </c>
      <c r="X21" s="74" t="s">
        <v>637</v>
      </c>
      <c r="Y21" s="74" t="s">
        <v>638</v>
      </c>
      <c r="Z21" s="64" t="s">
        <v>854</v>
      </c>
      <c r="AA21" s="18" t="s">
        <v>520</v>
      </c>
      <c r="AB21" s="72" t="s">
        <v>11</v>
      </c>
      <c r="AC21" s="72" t="s">
        <v>11</v>
      </c>
      <c r="AD21" s="74" t="s">
        <v>520</v>
      </c>
      <c r="AE21" s="72" t="s">
        <v>613</v>
      </c>
      <c r="AF21" s="18" t="s">
        <v>639</v>
      </c>
      <c r="AG21" s="100" t="s">
        <v>533</v>
      </c>
      <c r="AH21" s="72" t="s">
        <v>520</v>
      </c>
      <c r="AI21" s="72" t="s">
        <v>520</v>
      </c>
      <c r="AJ21" s="72" t="s">
        <v>520</v>
      </c>
      <c r="AK21" s="72" t="s">
        <v>520</v>
      </c>
      <c r="AL21" s="99">
        <v>42825</v>
      </c>
      <c r="AM21" s="72" t="s">
        <v>360</v>
      </c>
      <c r="AN21" s="97">
        <v>2017</v>
      </c>
      <c r="AO21" s="99">
        <v>42825</v>
      </c>
      <c r="AP21" s="72"/>
    </row>
    <row r="22" spans="1:42" s="88" customFormat="1" ht="56.25">
      <c r="A22" s="24" t="s">
        <v>383</v>
      </c>
      <c r="B22" s="24" t="s">
        <v>4</v>
      </c>
      <c r="C22" s="72">
        <v>2015</v>
      </c>
      <c r="D22" s="24" t="s">
        <v>495</v>
      </c>
      <c r="E22" s="18" t="s">
        <v>754</v>
      </c>
      <c r="F22" s="68" t="s">
        <v>361</v>
      </c>
      <c r="G22" s="72" t="s">
        <v>520</v>
      </c>
      <c r="H22" s="68" t="s">
        <v>584</v>
      </c>
      <c r="I22" s="18" t="s">
        <v>754</v>
      </c>
      <c r="J22" s="17" t="s">
        <v>668</v>
      </c>
      <c r="K22" s="18" t="s">
        <v>530</v>
      </c>
      <c r="L22" s="90" t="s">
        <v>125</v>
      </c>
      <c r="M22" s="18" t="str">
        <f t="shared" si="0"/>
        <v>APIBCS-PSP-008-15</v>
      </c>
      <c r="N22" s="95">
        <v>42082</v>
      </c>
      <c r="O22" s="16">
        <v>326000</v>
      </c>
      <c r="P22" s="16">
        <v>378160</v>
      </c>
      <c r="Q22" s="96">
        <v>50000</v>
      </c>
      <c r="R22" s="89">
        <v>343361.04</v>
      </c>
      <c r="S22" s="97" t="s">
        <v>108</v>
      </c>
      <c r="T22" s="17" t="s">
        <v>520</v>
      </c>
      <c r="U22" s="73" t="s">
        <v>734</v>
      </c>
      <c r="V22" s="17" t="s">
        <v>356</v>
      </c>
      <c r="W22" s="75">
        <f t="shared" si="1"/>
        <v>113448</v>
      </c>
      <c r="X22" s="102" t="s">
        <v>770</v>
      </c>
      <c r="Y22" s="102" t="s">
        <v>771</v>
      </c>
      <c r="Z22" s="64" t="s">
        <v>855</v>
      </c>
      <c r="AA22" s="18" t="s">
        <v>520</v>
      </c>
      <c r="AB22" s="72" t="s">
        <v>11</v>
      </c>
      <c r="AC22" s="72" t="s">
        <v>11</v>
      </c>
      <c r="AD22" s="74" t="s">
        <v>520</v>
      </c>
      <c r="AE22" s="72" t="s">
        <v>128</v>
      </c>
      <c r="AF22" s="74" t="s">
        <v>520</v>
      </c>
      <c r="AG22" s="100" t="s">
        <v>533</v>
      </c>
      <c r="AH22" s="72" t="s">
        <v>520</v>
      </c>
      <c r="AI22" s="72" t="s">
        <v>520</v>
      </c>
      <c r="AJ22" s="72" t="s">
        <v>520</v>
      </c>
      <c r="AK22" s="72" t="s">
        <v>520</v>
      </c>
      <c r="AL22" s="99">
        <v>42825</v>
      </c>
      <c r="AM22" s="72" t="s">
        <v>360</v>
      </c>
      <c r="AN22" s="97">
        <v>2017</v>
      </c>
      <c r="AO22" s="99">
        <v>42825</v>
      </c>
      <c r="AP22" s="72"/>
    </row>
    <row r="23" spans="1:42" s="88" customFormat="1" ht="33.75">
      <c r="A23" s="24" t="s">
        <v>383</v>
      </c>
      <c r="B23" s="24" t="s">
        <v>4</v>
      </c>
      <c r="C23" s="72">
        <v>2015</v>
      </c>
      <c r="D23" s="24" t="s">
        <v>526</v>
      </c>
      <c r="E23" s="18" t="s">
        <v>652</v>
      </c>
      <c r="F23" s="68" t="s">
        <v>361</v>
      </c>
      <c r="G23" s="72" t="s">
        <v>520</v>
      </c>
      <c r="H23" s="68" t="s">
        <v>761</v>
      </c>
      <c r="I23" s="18" t="s">
        <v>652</v>
      </c>
      <c r="J23" s="17" t="s">
        <v>653</v>
      </c>
      <c r="K23" s="18" t="s">
        <v>530</v>
      </c>
      <c r="L23" s="90" t="s">
        <v>125</v>
      </c>
      <c r="M23" s="18" t="str">
        <f t="shared" si="0"/>
        <v>APIBCS-PSP-009-15</v>
      </c>
      <c r="N23" s="95">
        <v>42109</v>
      </c>
      <c r="O23" s="16">
        <v>74550</v>
      </c>
      <c r="P23" s="16">
        <v>86478</v>
      </c>
      <c r="Q23" s="96">
        <v>50000</v>
      </c>
      <c r="R23" s="89">
        <v>343361.04</v>
      </c>
      <c r="S23" s="97" t="s">
        <v>108</v>
      </c>
      <c r="T23" s="17" t="s">
        <v>520</v>
      </c>
      <c r="U23" s="73" t="s">
        <v>734</v>
      </c>
      <c r="V23" s="17" t="s">
        <v>356</v>
      </c>
      <c r="W23" s="75">
        <f t="shared" si="1"/>
        <v>25943.399999999998</v>
      </c>
      <c r="X23" s="74" t="s">
        <v>600</v>
      </c>
      <c r="Y23" s="74" t="s">
        <v>654</v>
      </c>
      <c r="Z23" s="64" t="s">
        <v>856</v>
      </c>
      <c r="AA23" s="18" t="s">
        <v>520</v>
      </c>
      <c r="AB23" s="72" t="s">
        <v>11</v>
      </c>
      <c r="AC23" s="72" t="s">
        <v>11</v>
      </c>
      <c r="AD23" s="74" t="s">
        <v>520</v>
      </c>
      <c r="AE23" s="72" t="s">
        <v>128</v>
      </c>
      <c r="AF23" s="74" t="s">
        <v>520</v>
      </c>
      <c r="AG23" s="100" t="s">
        <v>533</v>
      </c>
      <c r="AH23" s="72" t="s">
        <v>520</v>
      </c>
      <c r="AI23" s="72" t="s">
        <v>520</v>
      </c>
      <c r="AJ23" s="72" t="s">
        <v>520</v>
      </c>
      <c r="AK23" s="72" t="s">
        <v>520</v>
      </c>
      <c r="AL23" s="99">
        <v>42825</v>
      </c>
      <c r="AM23" s="72" t="s">
        <v>360</v>
      </c>
      <c r="AN23" s="97">
        <v>2017</v>
      </c>
      <c r="AO23" s="99">
        <v>42825</v>
      </c>
      <c r="AP23" s="72"/>
    </row>
    <row r="24" spans="1:42" s="88" customFormat="1" ht="45">
      <c r="A24" s="24" t="s">
        <v>383</v>
      </c>
      <c r="B24" s="24" t="s">
        <v>4</v>
      </c>
      <c r="C24" s="72">
        <v>2015</v>
      </c>
      <c r="D24" s="24" t="s">
        <v>526</v>
      </c>
      <c r="E24" s="18" t="s">
        <v>647</v>
      </c>
      <c r="F24" s="68" t="s">
        <v>361</v>
      </c>
      <c r="G24" s="72" t="s">
        <v>520</v>
      </c>
      <c r="H24" s="68" t="s">
        <v>595</v>
      </c>
      <c r="I24" s="18" t="s">
        <v>647</v>
      </c>
      <c r="J24" s="17" t="s">
        <v>648</v>
      </c>
      <c r="K24" s="18" t="s">
        <v>530</v>
      </c>
      <c r="L24" s="90" t="s">
        <v>125</v>
      </c>
      <c r="M24" s="18" t="str">
        <f t="shared" si="0"/>
        <v>APIBCS-PSP-010-15</v>
      </c>
      <c r="N24" s="95">
        <v>42121</v>
      </c>
      <c r="O24" s="16">
        <v>1000000</v>
      </c>
      <c r="P24" s="16">
        <v>1160000</v>
      </c>
      <c r="Q24" s="96">
        <v>50000</v>
      </c>
      <c r="R24" s="89">
        <v>343361.04</v>
      </c>
      <c r="S24" s="97" t="s">
        <v>108</v>
      </c>
      <c r="T24" s="17" t="s">
        <v>520</v>
      </c>
      <c r="U24" s="73" t="s">
        <v>649</v>
      </c>
      <c r="V24" s="17" t="s">
        <v>356</v>
      </c>
      <c r="W24" s="75">
        <f t="shared" si="1"/>
        <v>348000</v>
      </c>
      <c r="X24" s="74" t="s">
        <v>650</v>
      </c>
      <c r="Y24" s="74" t="s">
        <v>651</v>
      </c>
      <c r="Z24" s="64" t="s">
        <v>857</v>
      </c>
      <c r="AA24" s="18" t="s">
        <v>520</v>
      </c>
      <c r="AB24" s="72" t="s">
        <v>11</v>
      </c>
      <c r="AC24" s="72" t="s">
        <v>11</v>
      </c>
      <c r="AD24" s="74" t="s">
        <v>520</v>
      </c>
      <c r="AE24" s="72" t="s">
        <v>128</v>
      </c>
      <c r="AF24" s="74" t="s">
        <v>520</v>
      </c>
      <c r="AG24" s="100" t="s">
        <v>533</v>
      </c>
      <c r="AH24" s="72" t="s">
        <v>520</v>
      </c>
      <c r="AI24" s="72" t="s">
        <v>520</v>
      </c>
      <c r="AJ24" s="72" t="s">
        <v>520</v>
      </c>
      <c r="AK24" s="72" t="s">
        <v>520</v>
      </c>
      <c r="AL24" s="99">
        <v>42825</v>
      </c>
      <c r="AM24" s="72" t="s">
        <v>360</v>
      </c>
      <c r="AN24" s="97">
        <v>2017</v>
      </c>
      <c r="AO24" s="99">
        <v>42825</v>
      </c>
      <c r="AP24" s="72"/>
    </row>
    <row r="25" spans="1:42" s="88" customFormat="1" ht="33.75">
      <c r="A25" s="24" t="s">
        <v>383</v>
      </c>
      <c r="B25" s="24" t="s">
        <v>1</v>
      </c>
      <c r="C25" s="72">
        <v>2015</v>
      </c>
      <c r="D25" s="24" t="s">
        <v>526</v>
      </c>
      <c r="E25" s="18" t="s">
        <v>655</v>
      </c>
      <c r="F25" s="68" t="s">
        <v>361</v>
      </c>
      <c r="G25" s="72" t="s">
        <v>520</v>
      </c>
      <c r="H25" s="68" t="s">
        <v>763</v>
      </c>
      <c r="I25" s="18" t="s">
        <v>655</v>
      </c>
      <c r="J25" s="17" t="s">
        <v>656</v>
      </c>
      <c r="K25" s="18" t="s">
        <v>530</v>
      </c>
      <c r="L25" s="90" t="s">
        <v>125</v>
      </c>
      <c r="M25" s="18" t="str">
        <f t="shared" si="0"/>
        <v>APIBCS-A-007-15</v>
      </c>
      <c r="N25" s="95">
        <v>42137</v>
      </c>
      <c r="O25" s="16">
        <v>165032</v>
      </c>
      <c r="P25" s="16">
        <v>191437.12</v>
      </c>
      <c r="Q25" s="96">
        <v>50000</v>
      </c>
      <c r="R25" s="89">
        <v>343361.04</v>
      </c>
      <c r="S25" s="97" t="s">
        <v>108</v>
      </c>
      <c r="T25" s="17" t="s">
        <v>520</v>
      </c>
      <c r="U25" s="73" t="s">
        <v>734</v>
      </c>
      <c r="V25" s="17" t="s">
        <v>1</v>
      </c>
      <c r="W25" s="75">
        <v>57431.13</v>
      </c>
      <c r="X25" s="74" t="s">
        <v>657</v>
      </c>
      <c r="Y25" s="74" t="s">
        <v>658</v>
      </c>
      <c r="Z25" s="64" t="s">
        <v>858</v>
      </c>
      <c r="AA25" s="18" t="s">
        <v>520</v>
      </c>
      <c r="AB25" s="72" t="s">
        <v>11</v>
      </c>
      <c r="AC25" s="72" t="s">
        <v>11</v>
      </c>
      <c r="AD25" s="74" t="s">
        <v>520</v>
      </c>
      <c r="AE25" s="72" t="s">
        <v>128</v>
      </c>
      <c r="AF25" s="74" t="s">
        <v>520</v>
      </c>
      <c r="AG25" s="100" t="s">
        <v>533</v>
      </c>
      <c r="AH25" s="72" t="s">
        <v>520</v>
      </c>
      <c r="AI25" s="72" t="s">
        <v>520</v>
      </c>
      <c r="AJ25" s="72" t="s">
        <v>520</v>
      </c>
      <c r="AK25" s="72" t="s">
        <v>520</v>
      </c>
      <c r="AL25" s="99">
        <v>42825</v>
      </c>
      <c r="AM25" s="72" t="s">
        <v>360</v>
      </c>
      <c r="AN25" s="97">
        <v>2017</v>
      </c>
      <c r="AO25" s="99">
        <v>42825</v>
      </c>
      <c r="AP25" s="72"/>
    </row>
    <row r="26" spans="1:42" s="88" customFormat="1" ht="45">
      <c r="A26" s="24" t="s">
        <v>383</v>
      </c>
      <c r="B26" s="24" t="s">
        <v>1</v>
      </c>
      <c r="C26" s="72">
        <v>2015</v>
      </c>
      <c r="D26" s="24" t="s">
        <v>526</v>
      </c>
      <c r="E26" s="24" t="s">
        <v>751</v>
      </c>
      <c r="F26" s="68" t="s">
        <v>361</v>
      </c>
      <c r="G26" s="72" t="s">
        <v>520</v>
      </c>
      <c r="H26" s="68" t="s">
        <v>762</v>
      </c>
      <c r="I26" s="18" t="str">
        <f>E26</f>
        <v>APIBCS-A-008-15</v>
      </c>
      <c r="J26" s="24" t="s">
        <v>656</v>
      </c>
      <c r="K26" s="18" t="s">
        <v>530</v>
      </c>
      <c r="L26" s="90" t="s">
        <v>125</v>
      </c>
      <c r="M26" s="18" t="str">
        <f t="shared" si="0"/>
        <v>APIBCS-A-008-15</v>
      </c>
      <c r="N26" s="95">
        <v>42138</v>
      </c>
      <c r="O26" s="16">
        <v>210118.9</v>
      </c>
      <c r="P26" s="16">
        <v>243737.92</v>
      </c>
      <c r="Q26" s="96">
        <v>50000</v>
      </c>
      <c r="R26" s="89">
        <v>343361.04</v>
      </c>
      <c r="S26" s="97" t="s">
        <v>108</v>
      </c>
      <c r="T26" s="17" t="s">
        <v>520</v>
      </c>
      <c r="U26" s="73" t="s">
        <v>734</v>
      </c>
      <c r="V26" s="17" t="s">
        <v>1</v>
      </c>
      <c r="W26" s="75">
        <v>73121.37</v>
      </c>
      <c r="X26" s="102" t="s">
        <v>778</v>
      </c>
      <c r="Y26" s="102" t="s">
        <v>665</v>
      </c>
      <c r="Z26" s="64" t="s">
        <v>859</v>
      </c>
      <c r="AA26" s="18" t="s">
        <v>520</v>
      </c>
      <c r="AB26" s="72" t="s">
        <v>11</v>
      </c>
      <c r="AC26" s="72" t="s">
        <v>11</v>
      </c>
      <c r="AD26" s="74" t="s">
        <v>520</v>
      </c>
      <c r="AE26" s="72" t="s">
        <v>128</v>
      </c>
      <c r="AF26" s="74" t="s">
        <v>520</v>
      </c>
      <c r="AG26" s="100" t="s">
        <v>533</v>
      </c>
      <c r="AH26" s="72" t="s">
        <v>520</v>
      </c>
      <c r="AI26" s="72" t="s">
        <v>520</v>
      </c>
      <c r="AJ26" s="72" t="s">
        <v>520</v>
      </c>
      <c r="AK26" s="72" t="s">
        <v>520</v>
      </c>
      <c r="AL26" s="99">
        <v>42825</v>
      </c>
      <c r="AM26" s="72" t="s">
        <v>360</v>
      </c>
      <c r="AN26" s="97">
        <v>2017</v>
      </c>
      <c r="AO26" s="99">
        <v>42825</v>
      </c>
      <c r="AP26" s="72"/>
    </row>
    <row r="27" spans="1:42" s="88" customFormat="1" ht="33.75">
      <c r="A27" s="24" t="s">
        <v>383</v>
      </c>
      <c r="B27" s="24" t="s">
        <v>1</v>
      </c>
      <c r="C27" s="72">
        <v>2015</v>
      </c>
      <c r="D27" s="24" t="s">
        <v>526</v>
      </c>
      <c r="E27" s="18" t="s">
        <v>752</v>
      </c>
      <c r="F27" s="68" t="s">
        <v>361</v>
      </c>
      <c r="G27" s="72" t="s">
        <v>520</v>
      </c>
      <c r="H27" s="68" t="s">
        <v>764</v>
      </c>
      <c r="I27" s="18" t="s">
        <v>752</v>
      </c>
      <c r="J27" s="24" t="s">
        <v>656</v>
      </c>
      <c r="K27" s="18" t="s">
        <v>530</v>
      </c>
      <c r="L27" s="90" t="s">
        <v>125</v>
      </c>
      <c r="M27" s="18" t="str">
        <f t="shared" si="0"/>
        <v>APIBCS-A-009-15</v>
      </c>
      <c r="N27" s="95">
        <v>42139</v>
      </c>
      <c r="O27" s="16">
        <v>165032</v>
      </c>
      <c r="P27" s="16">
        <v>191437.12</v>
      </c>
      <c r="Q27" s="96">
        <v>50000</v>
      </c>
      <c r="R27" s="89">
        <v>343361.04</v>
      </c>
      <c r="S27" s="97" t="s">
        <v>108</v>
      </c>
      <c r="T27" s="17" t="s">
        <v>520</v>
      </c>
      <c r="U27" s="73" t="s">
        <v>734</v>
      </c>
      <c r="V27" s="17" t="s">
        <v>1</v>
      </c>
      <c r="W27" s="75">
        <v>57431.13</v>
      </c>
      <c r="X27" s="102" t="s">
        <v>776</v>
      </c>
      <c r="Y27" s="102" t="s">
        <v>777</v>
      </c>
      <c r="Z27" s="64" t="s">
        <v>860</v>
      </c>
      <c r="AA27" s="18" t="s">
        <v>520</v>
      </c>
      <c r="AB27" s="72" t="s">
        <v>11</v>
      </c>
      <c r="AC27" s="72" t="s">
        <v>11</v>
      </c>
      <c r="AD27" s="74" t="s">
        <v>520</v>
      </c>
      <c r="AE27" s="72" t="s">
        <v>128</v>
      </c>
      <c r="AF27" s="74" t="s">
        <v>520</v>
      </c>
      <c r="AG27" s="100" t="s">
        <v>533</v>
      </c>
      <c r="AH27" s="72" t="s">
        <v>520</v>
      </c>
      <c r="AI27" s="72" t="s">
        <v>520</v>
      </c>
      <c r="AJ27" s="72" t="s">
        <v>520</v>
      </c>
      <c r="AK27" s="72" t="s">
        <v>520</v>
      </c>
      <c r="AL27" s="99">
        <v>42825</v>
      </c>
      <c r="AM27" s="72" t="s">
        <v>360</v>
      </c>
      <c r="AN27" s="97">
        <v>2017</v>
      </c>
      <c r="AO27" s="99">
        <v>42825</v>
      </c>
      <c r="AP27" s="72"/>
    </row>
    <row r="28" spans="1:42" s="88" customFormat="1" ht="22.5">
      <c r="A28" s="24" t="s">
        <v>383</v>
      </c>
      <c r="B28" s="24" t="s">
        <v>1</v>
      </c>
      <c r="C28" s="72">
        <v>2015</v>
      </c>
      <c r="D28" s="24" t="s">
        <v>526</v>
      </c>
      <c r="E28" s="18" t="s">
        <v>662</v>
      </c>
      <c r="F28" s="68" t="s">
        <v>361</v>
      </c>
      <c r="G28" s="72" t="s">
        <v>520</v>
      </c>
      <c r="H28" s="68" t="s">
        <v>765</v>
      </c>
      <c r="I28" s="18" t="s">
        <v>662</v>
      </c>
      <c r="J28" s="17" t="s">
        <v>656</v>
      </c>
      <c r="K28" s="18" t="s">
        <v>134</v>
      </c>
      <c r="L28" s="90" t="s">
        <v>125</v>
      </c>
      <c r="M28" s="18" t="str">
        <f t="shared" si="0"/>
        <v>APIBCS-A-010-15</v>
      </c>
      <c r="N28" s="95">
        <v>42142</v>
      </c>
      <c r="O28" s="16">
        <v>199038.9</v>
      </c>
      <c r="P28" s="16">
        <v>230885.12</v>
      </c>
      <c r="Q28" s="96">
        <v>50000</v>
      </c>
      <c r="R28" s="89">
        <v>343361.04</v>
      </c>
      <c r="S28" s="97" t="s">
        <v>108</v>
      </c>
      <c r="T28" s="17" t="s">
        <v>520</v>
      </c>
      <c r="U28" s="73" t="s">
        <v>734</v>
      </c>
      <c r="V28" s="17" t="s">
        <v>1</v>
      </c>
      <c r="W28" s="75">
        <v>69265.53</v>
      </c>
      <c r="X28" s="74" t="s">
        <v>658</v>
      </c>
      <c r="Y28" s="74" t="s">
        <v>663</v>
      </c>
      <c r="Z28" s="64" t="s">
        <v>861</v>
      </c>
      <c r="AA28" s="18" t="s">
        <v>520</v>
      </c>
      <c r="AB28" s="72" t="s">
        <v>11</v>
      </c>
      <c r="AC28" s="72" t="s">
        <v>11</v>
      </c>
      <c r="AD28" s="74" t="s">
        <v>520</v>
      </c>
      <c r="AE28" s="72" t="s">
        <v>128</v>
      </c>
      <c r="AF28" s="74" t="s">
        <v>520</v>
      </c>
      <c r="AG28" s="100" t="s">
        <v>533</v>
      </c>
      <c r="AH28" s="72" t="s">
        <v>520</v>
      </c>
      <c r="AI28" s="72" t="s">
        <v>520</v>
      </c>
      <c r="AJ28" s="72" t="s">
        <v>520</v>
      </c>
      <c r="AK28" s="72" t="s">
        <v>520</v>
      </c>
      <c r="AL28" s="99">
        <v>42825</v>
      </c>
      <c r="AM28" s="72" t="s">
        <v>360</v>
      </c>
      <c r="AN28" s="97">
        <v>2017</v>
      </c>
      <c r="AO28" s="99">
        <v>42825</v>
      </c>
      <c r="AP28" s="72"/>
    </row>
    <row r="29" spans="1:42" s="88" customFormat="1" ht="22.5">
      <c r="A29" s="24" t="s">
        <v>383</v>
      </c>
      <c r="B29" s="24" t="s">
        <v>1</v>
      </c>
      <c r="C29" s="72">
        <v>2015</v>
      </c>
      <c r="D29" s="24" t="s">
        <v>526</v>
      </c>
      <c r="E29" s="18" t="s">
        <v>664</v>
      </c>
      <c r="F29" s="68" t="s">
        <v>361</v>
      </c>
      <c r="G29" s="72" t="s">
        <v>520</v>
      </c>
      <c r="H29" s="68" t="s">
        <v>766</v>
      </c>
      <c r="I29" s="18" t="s">
        <v>664</v>
      </c>
      <c r="J29" s="17" t="s">
        <v>656</v>
      </c>
      <c r="K29" s="18" t="s">
        <v>134</v>
      </c>
      <c r="L29" s="90" t="s">
        <v>125</v>
      </c>
      <c r="M29" s="18" t="str">
        <f t="shared" si="0"/>
        <v>APIBCS-A-011-15</v>
      </c>
      <c r="N29" s="95">
        <v>42144</v>
      </c>
      <c r="O29" s="16">
        <v>220186.9</v>
      </c>
      <c r="P29" s="16">
        <v>255416.8</v>
      </c>
      <c r="Q29" s="96">
        <v>50000</v>
      </c>
      <c r="R29" s="89">
        <v>343361.04</v>
      </c>
      <c r="S29" s="97" t="s">
        <v>108</v>
      </c>
      <c r="T29" s="17" t="s">
        <v>520</v>
      </c>
      <c r="U29" s="73" t="s">
        <v>734</v>
      </c>
      <c r="V29" s="17" t="s">
        <v>1</v>
      </c>
      <c r="W29" s="75">
        <f aca="true" t="shared" si="2" ref="W29:W35">P29*0.3</f>
        <v>76625.04</v>
      </c>
      <c r="X29" s="74" t="s">
        <v>665</v>
      </c>
      <c r="Y29" s="74" t="s">
        <v>666</v>
      </c>
      <c r="Z29" s="64" t="s">
        <v>862</v>
      </c>
      <c r="AA29" s="18" t="s">
        <v>520</v>
      </c>
      <c r="AB29" s="72" t="s">
        <v>11</v>
      </c>
      <c r="AC29" s="72" t="s">
        <v>11</v>
      </c>
      <c r="AD29" s="74" t="s">
        <v>520</v>
      </c>
      <c r="AE29" s="72" t="s">
        <v>128</v>
      </c>
      <c r="AF29" s="74" t="s">
        <v>520</v>
      </c>
      <c r="AG29" s="100" t="s">
        <v>533</v>
      </c>
      <c r="AH29" s="72" t="s">
        <v>520</v>
      </c>
      <c r="AI29" s="72" t="s">
        <v>520</v>
      </c>
      <c r="AJ29" s="72" t="s">
        <v>520</v>
      </c>
      <c r="AK29" s="72" t="s">
        <v>520</v>
      </c>
      <c r="AL29" s="99">
        <v>42825</v>
      </c>
      <c r="AM29" s="72" t="s">
        <v>360</v>
      </c>
      <c r="AN29" s="97">
        <v>2017</v>
      </c>
      <c r="AO29" s="99">
        <v>42825</v>
      </c>
      <c r="AP29" s="72"/>
    </row>
    <row r="30" spans="1:42" s="88" customFormat="1" ht="52.5" customHeight="1">
      <c r="A30" s="24" t="s">
        <v>383</v>
      </c>
      <c r="B30" s="24" t="s">
        <v>1</v>
      </c>
      <c r="C30" s="72">
        <v>2015</v>
      </c>
      <c r="D30" s="24" t="s">
        <v>526</v>
      </c>
      <c r="E30" s="24" t="s">
        <v>753</v>
      </c>
      <c r="F30" s="68" t="s">
        <v>361</v>
      </c>
      <c r="G30" s="72" t="s">
        <v>520</v>
      </c>
      <c r="H30" s="68" t="s">
        <v>767</v>
      </c>
      <c r="I30" s="18" t="str">
        <f>E30</f>
        <v>APIBCS-A-012-15</v>
      </c>
      <c r="J30" s="24" t="s">
        <v>656</v>
      </c>
      <c r="K30" s="18" t="s">
        <v>530</v>
      </c>
      <c r="L30" s="90" t="s">
        <v>125</v>
      </c>
      <c r="M30" s="18" t="str">
        <f t="shared" si="0"/>
        <v>APIBCS-A-012-15</v>
      </c>
      <c r="N30" s="95">
        <v>42146</v>
      </c>
      <c r="O30" s="16">
        <v>165032</v>
      </c>
      <c r="P30" s="16">
        <v>191437.12</v>
      </c>
      <c r="Q30" s="96">
        <v>50000</v>
      </c>
      <c r="R30" s="89">
        <v>343361.04</v>
      </c>
      <c r="S30" s="97" t="s">
        <v>108</v>
      </c>
      <c r="T30" s="17" t="s">
        <v>520</v>
      </c>
      <c r="U30" s="73" t="s">
        <v>734</v>
      </c>
      <c r="V30" s="17" t="s">
        <v>1</v>
      </c>
      <c r="W30" s="75">
        <v>57431.13</v>
      </c>
      <c r="X30" s="102" t="s">
        <v>774</v>
      </c>
      <c r="Y30" s="102" t="s">
        <v>775</v>
      </c>
      <c r="Z30" s="64" t="s">
        <v>863</v>
      </c>
      <c r="AA30" s="18" t="s">
        <v>520</v>
      </c>
      <c r="AB30" s="72" t="s">
        <v>11</v>
      </c>
      <c r="AC30" s="72" t="s">
        <v>11</v>
      </c>
      <c r="AD30" s="74" t="s">
        <v>520</v>
      </c>
      <c r="AE30" s="72" t="s">
        <v>128</v>
      </c>
      <c r="AF30" s="74" t="s">
        <v>520</v>
      </c>
      <c r="AG30" s="100" t="s">
        <v>533</v>
      </c>
      <c r="AH30" s="72" t="s">
        <v>520</v>
      </c>
      <c r="AI30" s="72" t="s">
        <v>520</v>
      </c>
      <c r="AJ30" s="72" t="s">
        <v>520</v>
      </c>
      <c r="AK30" s="72" t="s">
        <v>520</v>
      </c>
      <c r="AL30" s="99">
        <v>42825</v>
      </c>
      <c r="AM30" s="72" t="s">
        <v>360</v>
      </c>
      <c r="AN30" s="97">
        <v>2017</v>
      </c>
      <c r="AO30" s="99">
        <v>42825</v>
      </c>
      <c r="AP30" s="72"/>
    </row>
    <row r="31" spans="1:42" s="88" customFormat="1" ht="56.25">
      <c r="A31" s="24" t="s">
        <v>383</v>
      </c>
      <c r="B31" s="24" t="s">
        <v>4</v>
      </c>
      <c r="C31" s="72">
        <v>2015</v>
      </c>
      <c r="D31" s="24" t="s">
        <v>526</v>
      </c>
      <c r="E31" s="18" t="s">
        <v>667</v>
      </c>
      <c r="F31" s="68" t="s">
        <v>361</v>
      </c>
      <c r="G31" s="72" t="s">
        <v>520</v>
      </c>
      <c r="H31" s="68" t="s">
        <v>585</v>
      </c>
      <c r="I31" s="18" t="s">
        <v>667</v>
      </c>
      <c r="J31" s="17" t="s">
        <v>668</v>
      </c>
      <c r="K31" s="18" t="s">
        <v>530</v>
      </c>
      <c r="L31" s="90" t="s">
        <v>125</v>
      </c>
      <c r="M31" s="18" t="str">
        <f t="shared" si="0"/>
        <v>APIBCS-PSP-011-15</v>
      </c>
      <c r="N31" s="95">
        <v>42061</v>
      </c>
      <c r="O31" s="16">
        <v>138000</v>
      </c>
      <c r="P31" s="16">
        <v>160080</v>
      </c>
      <c r="Q31" s="96">
        <v>50000</v>
      </c>
      <c r="R31" s="89">
        <v>343361.04</v>
      </c>
      <c r="S31" s="97" t="s">
        <v>108</v>
      </c>
      <c r="T31" s="17" t="s">
        <v>520</v>
      </c>
      <c r="U31" s="73" t="s">
        <v>734</v>
      </c>
      <c r="V31" s="17" t="s">
        <v>356</v>
      </c>
      <c r="W31" s="75">
        <f t="shared" si="2"/>
        <v>48024</v>
      </c>
      <c r="X31" s="74" t="s">
        <v>669</v>
      </c>
      <c r="Y31" s="74" t="s">
        <v>670</v>
      </c>
      <c r="Z31" s="64" t="s">
        <v>864</v>
      </c>
      <c r="AA31" s="18" t="s">
        <v>520</v>
      </c>
      <c r="AB31" s="72" t="s">
        <v>11</v>
      </c>
      <c r="AC31" s="72" t="s">
        <v>11</v>
      </c>
      <c r="AD31" s="74" t="s">
        <v>520</v>
      </c>
      <c r="AE31" s="72" t="s">
        <v>128</v>
      </c>
      <c r="AF31" s="74" t="s">
        <v>520</v>
      </c>
      <c r="AG31" s="100" t="s">
        <v>533</v>
      </c>
      <c r="AH31" s="72" t="s">
        <v>520</v>
      </c>
      <c r="AI31" s="72" t="s">
        <v>520</v>
      </c>
      <c r="AJ31" s="72" t="s">
        <v>520</v>
      </c>
      <c r="AK31" s="72" t="s">
        <v>520</v>
      </c>
      <c r="AL31" s="99">
        <v>42825</v>
      </c>
      <c r="AM31" s="72" t="s">
        <v>360</v>
      </c>
      <c r="AN31" s="97">
        <v>2017</v>
      </c>
      <c r="AO31" s="99">
        <v>42825</v>
      </c>
      <c r="AP31" s="72"/>
    </row>
    <row r="32" spans="1:42" s="88" customFormat="1" ht="33.75">
      <c r="A32" s="24" t="s">
        <v>383</v>
      </c>
      <c r="B32" s="24" t="s">
        <v>4</v>
      </c>
      <c r="C32" s="72">
        <v>2015</v>
      </c>
      <c r="D32" s="24" t="s">
        <v>526</v>
      </c>
      <c r="E32" s="18" t="s">
        <v>833</v>
      </c>
      <c r="F32" s="68" t="s">
        <v>361</v>
      </c>
      <c r="G32" s="72" t="s">
        <v>520</v>
      </c>
      <c r="H32" s="68" t="s">
        <v>586</v>
      </c>
      <c r="I32" s="18" t="s">
        <v>833</v>
      </c>
      <c r="J32" s="17" t="s">
        <v>626</v>
      </c>
      <c r="K32" s="18" t="s">
        <v>530</v>
      </c>
      <c r="L32" s="90" t="s">
        <v>125</v>
      </c>
      <c r="M32" s="18" t="str">
        <f>I32</f>
        <v>APIBCS-PSP-012-15</v>
      </c>
      <c r="N32" s="95">
        <v>42178</v>
      </c>
      <c r="O32" s="16">
        <v>289000</v>
      </c>
      <c r="P32" s="16">
        <v>335240</v>
      </c>
      <c r="Q32" s="96">
        <v>50000</v>
      </c>
      <c r="R32" s="89">
        <v>343361.04</v>
      </c>
      <c r="S32" s="97" t="s">
        <v>108</v>
      </c>
      <c r="T32" s="17" t="s">
        <v>520</v>
      </c>
      <c r="U32" s="73" t="s">
        <v>734</v>
      </c>
      <c r="V32" s="17" t="s">
        <v>356</v>
      </c>
      <c r="W32" s="75">
        <f>P32*0.3</f>
        <v>100572</v>
      </c>
      <c r="X32" s="74" t="s">
        <v>666</v>
      </c>
      <c r="Y32" s="74" t="s">
        <v>834</v>
      </c>
      <c r="Z32" s="64" t="s">
        <v>865</v>
      </c>
      <c r="AA32" s="18" t="s">
        <v>520</v>
      </c>
      <c r="AB32" s="72" t="s">
        <v>11</v>
      </c>
      <c r="AC32" s="72" t="s">
        <v>11</v>
      </c>
      <c r="AD32" s="74" t="s">
        <v>520</v>
      </c>
      <c r="AE32" s="72" t="s">
        <v>128</v>
      </c>
      <c r="AF32" s="74" t="s">
        <v>520</v>
      </c>
      <c r="AG32" s="100" t="s">
        <v>533</v>
      </c>
      <c r="AH32" s="72" t="s">
        <v>520</v>
      </c>
      <c r="AI32" s="72" t="s">
        <v>520</v>
      </c>
      <c r="AJ32" s="72" t="s">
        <v>520</v>
      </c>
      <c r="AK32" s="72" t="s">
        <v>520</v>
      </c>
      <c r="AL32" s="99">
        <v>42825</v>
      </c>
      <c r="AM32" s="72" t="s">
        <v>360</v>
      </c>
      <c r="AN32" s="97">
        <v>2017</v>
      </c>
      <c r="AO32" s="99">
        <v>42825</v>
      </c>
      <c r="AP32" s="72"/>
    </row>
    <row r="33" spans="1:42" s="88" customFormat="1" ht="33.75">
      <c r="A33" s="24" t="s">
        <v>383</v>
      </c>
      <c r="B33" s="24" t="s">
        <v>1</v>
      </c>
      <c r="C33" s="72">
        <v>2015</v>
      </c>
      <c r="D33" s="24" t="s">
        <v>526</v>
      </c>
      <c r="E33" s="18" t="s">
        <v>672</v>
      </c>
      <c r="F33" s="68" t="s">
        <v>361</v>
      </c>
      <c r="G33" s="72" t="s">
        <v>520</v>
      </c>
      <c r="H33" s="68" t="s">
        <v>671</v>
      </c>
      <c r="I33" s="18" t="s">
        <v>672</v>
      </c>
      <c r="J33" s="17" t="s">
        <v>673</v>
      </c>
      <c r="K33" s="18" t="s">
        <v>530</v>
      </c>
      <c r="L33" s="90" t="s">
        <v>125</v>
      </c>
      <c r="M33" s="18" t="str">
        <f t="shared" si="0"/>
        <v>APIBCS-A-013-15</v>
      </c>
      <c r="N33" s="95">
        <v>42151</v>
      </c>
      <c r="O33" s="16">
        <v>67640</v>
      </c>
      <c r="P33" s="16">
        <v>78462.4</v>
      </c>
      <c r="Q33" s="96">
        <v>50000</v>
      </c>
      <c r="R33" s="89">
        <v>343361.04</v>
      </c>
      <c r="S33" s="97" t="s">
        <v>108</v>
      </c>
      <c r="T33" s="17" t="s">
        <v>520</v>
      </c>
      <c r="U33" s="73" t="s">
        <v>734</v>
      </c>
      <c r="V33" s="17" t="s">
        <v>1</v>
      </c>
      <c r="W33" s="75">
        <f t="shared" si="2"/>
        <v>23538.719999999998</v>
      </c>
      <c r="X33" s="74" t="s">
        <v>674</v>
      </c>
      <c r="Y33" s="74" t="s">
        <v>675</v>
      </c>
      <c r="Z33" s="64" t="s">
        <v>866</v>
      </c>
      <c r="AA33" s="18" t="s">
        <v>520</v>
      </c>
      <c r="AB33" s="72" t="s">
        <v>11</v>
      </c>
      <c r="AC33" s="72" t="s">
        <v>11</v>
      </c>
      <c r="AD33" s="74" t="s">
        <v>520</v>
      </c>
      <c r="AE33" s="72" t="s">
        <v>128</v>
      </c>
      <c r="AF33" s="74" t="s">
        <v>520</v>
      </c>
      <c r="AG33" s="100" t="s">
        <v>533</v>
      </c>
      <c r="AH33" s="72" t="s">
        <v>520</v>
      </c>
      <c r="AI33" s="72" t="s">
        <v>520</v>
      </c>
      <c r="AJ33" s="72" t="s">
        <v>520</v>
      </c>
      <c r="AK33" s="72" t="s">
        <v>520</v>
      </c>
      <c r="AL33" s="99">
        <v>42825</v>
      </c>
      <c r="AM33" s="72" t="s">
        <v>360</v>
      </c>
      <c r="AN33" s="97">
        <v>2017</v>
      </c>
      <c r="AO33" s="99">
        <v>42825</v>
      </c>
      <c r="AP33" s="72"/>
    </row>
    <row r="34" spans="1:42" s="88" customFormat="1" ht="33.75">
      <c r="A34" s="24" t="s">
        <v>383</v>
      </c>
      <c r="B34" s="24" t="s">
        <v>4</v>
      </c>
      <c r="C34" s="72">
        <v>2015</v>
      </c>
      <c r="D34" s="24" t="s">
        <v>837</v>
      </c>
      <c r="E34" s="18" t="s">
        <v>686</v>
      </c>
      <c r="F34" s="68" t="s">
        <v>361</v>
      </c>
      <c r="G34" s="72" t="s">
        <v>520</v>
      </c>
      <c r="H34" s="68" t="s">
        <v>835</v>
      </c>
      <c r="I34" s="18" t="s">
        <v>686</v>
      </c>
      <c r="J34" s="17" t="s">
        <v>626</v>
      </c>
      <c r="K34" s="18" t="s">
        <v>530</v>
      </c>
      <c r="L34" s="90" t="s">
        <v>125</v>
      </c>
      <c r="M34" s="18" t="str">
        <f t="shared" si="0"/>
        <v>APIBCS-PSP-014-15</v>
      </c>
      <c r="N34" s="95">
        <v>42200</v>
      </c>
      <c r="O34" s="16">
        <v>272400</v>
      </c>
      <c r="P34" s="16">
        <v>315984</v>
      </c>
      <c r="Q34" s="96">
        <v>50000</v>
      </c>
      <c r="R34" s="89">
        <v>343361.04</v>
      </c>
      <c r="S34" s="97" t="s">
        <v>108</v>
      </c>
      <c r="T34" s="17" t="s">
        <v>520</v>
      </c>
      <c r="U34" s="73" t="s">
        <v>734</v>
      </c>
      <c r="V34" s="17" t="s">
        <v>356</v>
      </c>
      <c r="W34" s="75">
        <f t="shared" si="2"/>
        <v>94795.2</v>
      </c>
      <c r="X34" s="74" t="s">
        <v>681</v>
      </c>
      <c r="Y34" s="74" t="s">
        <v>687</v>
      </c>
      <c r="Z34" s="64" t="s">
        <v>867</v>
      </c>
      <c r="AA34" s="18" t="s">
        <v>520</v>
      </c>
      <c r="AB34" s="72" t="s">
        <v>11</v>
      </c>
      <c r="AC34" s="72" t="s">
        <v>11</v>
      </c>
      <c r="AD34" s="74" t="s">
        <v>520</v>
      </c>
      <c r="AE34" s="72" t="s">
        <v>128</v>
      </c>
      <c r="AF34" s="74" t="s">
        <v>520</v>
      </c>
      <c r="AG34" s="100" t="s">
        <v>533</v>
      </c>
      <c r="AH34" s="72" t="s">
        <v>520</v>
      </c>
      <c r="AI34" s="72" t="s">
        <v>520</v>
      </c>
      <c r="AJ34" s="72" t="s">
        <v>520</v>
      </c>
      <c r="AK34" s="72" t="s">
        <v>520</v>
      </c>
      <c r="AL34" s="99">
        <v>42825</v>
      </c>
      <c r="AM34" s="72" t="s">
        <v>360</v>
      </c>
      <c r="AN34" s="97">
        <v>2017</v>
      </c>
      <c r="AO34" s="99">
        <v>42825</v>
      </c>
      <c r="AP34" s="72"/>
    </row>
    <row r="35" spans="1:42" s="88" customFormat="1" ht="67.5">
      <c r="A35" s="24" t="s">
        <v>383</v>
      </c>
      <c r="B35" s="24" t="s">
        <v>1</v>
      </c>
      <c r="C35" s="72">
        <v>2015</v>
      </c>
      <c r="D35" s="24" t="s">
        <v>837</v>
      </c>
      <c r="E35" s="18" t="s">
        <v>742</v>
      </c>
      <c r="F35" s="68" t="s">
        <v>361</v>
      </c>
      <c r="G35" s="72" t="s">
        <v>520</v>
      </c>
      <c r="H35" s="68" t="s">
        <v>587</v>
      </c>
      <c r="I35" s="18" t="s">
        <v>742</v>
      </c>
      <c r="J35" s="17" t="s">
        <v>743</v>
      </c>
      <c r="K35" s="18" t="s">
        <v>134</v>
      </c>
      <c r="L35" s="90" t="s">
        <v>125</v>
      </c>
      <c r="M35" s="18" t="str">
        <f t="shared" si="0"/>
        <v>APIBCS-A-014-15</v>
      </c>
      <c r="N35" s="95">
        <v>42186</v>
      </c>
      <c r="O35" s="16">
        <v>97990.68</v>
      </c>
      <c r="P35" s="16">
        <v>113669.18</v>
      </c>
      <c r="Q35" s="96">
        <v>50000</v>
      </c>
      <c r="R35" s="89">
        <v>343361.04</v>
      </c>
      <c r="S35" s="97" t="s">
        <v>108</v>
      </c>
      <c r="T35" s="17" t="s">
        <v>520</v>
      </c>
      <c r="U35" s="73" t="s">
        <v>744</v>
      </c>
      <c r="V35" s="17" t="s">
        <v>1</v>
      </c>
      <c r="W35" s="75">
        <f t="shared" si="2"/>
        <v>34100.75399999999</v>
      </c>
      <c r="X35" s="74" t="s">
        <v>745</v>
      </c>
      <c r="Y35" s="74" t="s">
        <v>746</v>
      </c>
      <c r="Z35" s="64" t="s">
        <v>868</v>
      </c>
      <c r="AA35" s="18" t="s">
        <v>520</v>
      </c>
      <c r="AB35" s="72" t="s">
        <v>11</v>
      </c>
      <c r="AC35" s="72" t="s">
        <v>11</v>
      </c>
      <c r="AD35" s="74" t="s">
        <v>520</v>
      </c>
      <c r="AE35" s="72" t="s">
        <v>128</v>
      </c>
      <c r="AF35" s="74" t="s">
        <v>520</v>
      </c>
      <c r="AG35" s="100" t="s">
        <v>533</v>
      </c>
      <c r="AH35" s="72" t="s">
        <v>520</v>
      </c>
      <c r="AI35" s="72" t="s">
        <v>520</v>
      </c>
      <c r="AJ35" s="72" t="s">
        <v>520</v>
      </c>
      <c r="AK35" s="72" t="s">
        <v>520</v>
      </c>
      <c r="AL35" s="99">
        <v>42825</v>
      </c>
      <c r="AM35" s="72" t="s">
        <v>360</v>
      </c>
      <c r="AN35" s="97">
        <v>2017</v>
      </c>
      <c r="AO35" s="99">
        <v>42825</v>
      </c>
      <c r="AP35" s="72"/>
    </row>
    <row r="36" spans="1:42" s="88" customFormat="1" ht="56.25">
      <c r="A36" s="24" t="s">
        <v>383</v>
      </c>
      <c r="B36" s="24" t="s">
        <v>1</v>
      </c>
      <c r="C36" s="72">
        <v>2015</v>
      </c>
      <c r="D36" s="24" t="s">
        <v>837</v>
      </c>
      <c r="E36" s="18" t="s">
        <v>676</v>
      </c>
      <c r="F36" s="68" t="s">
        <v>361</v>
      </c>
      <c r="G36" s="72" t="s">
        <v>520</v>
      </c>
      <c r="H36" s="68" t="s">
        <v>588</v>
      </c>
      <c r="I36" s="18" t="s">
        <v>676</v>
      </c>
      <c r="J36" s="17" t="s">
        <v>508</v>
      </c>
      <c r="K36" s="18" t="s">
        <v>134</v>
      </c>
      <c r="L36" s="90" t="s">
        <v>125</v>
      </c>
      <c r="M36" s="18" t="str">
        <f t="shared" si="0"/>
        <v>APIBCS-A-015-15</v>
      </c>
      <c r="N36" s="95">
        <v>42187</v>
      </c>
      <c r="O36" s="16">
        <v>127819.59</v>
      </c>
      <c r="P36" s="16">
        <v>148270.72</v>
      </c>
      <c r="Q36" s="96">
        <v>50000</v>
      </c>
      <c r="R36" s="89">
        <v>343361.04</v>
      </c>
      <c r="S36" s="97" t="s">
        <v>108</v>
      </c>
      <c r="T36" s="17" t="s">
        <v>520</v>
      </c>
      <c r="U36" s="73" t="s">
        <v>734</v>
      </c>
      <c r="V36" s="17" t="s">
        <v>1</v>
      </c>
      <c r="W36" s="75">
        <v>44481.21</v>
      </c>
      <c r="X36" s="74" t="s">
        <v>677</v>
      </c>
      <c r="Y36" s="74" t="s">
        <v>678</v>
      </c>
      <c r="Z36" s="64" t="s">
        <v>869</v>
      </c>
      <c r="AA36" s="18" t="s">
        <v>520</v>
      </c>
      <c r="AB36" s="72" t="s">
        <v>11</v>
      </c>
      <c r="AC36" s="72" t="s">
        <v>11</v>
      </c>
      <c r="AD36" s="74" t="s">
        <v>520</v>
      </c>
      <c r="AE36" s="72" t="s">
        <v>128</v>
      </c>
      <c r="AF36" s="74" t="s">
        <v>520</v>
      </c>
      <c r="AG36" s="100" t="s">
        <v>533</v>
      </c>
      <c r="AH36" s="72" t="s">
        <v>520</v>
      </c>
      <c r="AI36" s="72" t="s">
        <v>520</v>
      </c>
      <c r="AJ36" s="72" t="s">
        <v>520</v>
      </c>
      <c r="AK36" s="72" t="s">
        <v>520</v>
      </c>
      <c r="AL36" s="99">
        <v>42825</v>
      </c>
      <c r="AM36" s="72" t="s">
        <v>360</v>
      </c>
      <c r="AN36" s="97">
        <v>2017</v>
      </c>
      <c r="AO36" s="99">
        <v>42825</v>
      </c>
      <c r="AP36" s="72"/>
    </row>
    <row r="37" spans="1:42" s="88" customFormat="1" ht="55.5" customHeight="1">
      <c r="A37" s="24" t="s">
        <v>383</v>
      </c>
      <c r="B37" s="24" t="s">
        <v>4</v>
      </c>
      <c r="C37" s="72">
        <v>2015</v>
      </c>
      <c r="D37" s="24" t="s">
        <v>837</v>
      </c>
      <c r="E37" s="18" t="s">
        <v>680</v>
      </c>
      <c r="F37" s="68" t="s">
        <v>361</v>
      </c>
      <c r="G37" s="72" t="s">
        <v>520</v>
      </c>
      <c r="H37" s="68" t="s">
        <v>679</v>
      </c>
      <c r="I37" s="18" t="s">
        <v>680</v>
      </c>
      <c r="J37" s="17" t="s">
        <v>109</v>
      </c>
      <c r="K37" s="18" t="s">
        <v>530</v>
      </c>
      <c r="L37" s="90" t="s">
        <v>125</v>
      </c>
      <c r="M37" s="18" t="str">
        <f t="shared" si="0"/>
        <v>APIBCS-PSP-013-15</v>
      </c>
      <c r="N37" s="95">
        <v>42200</v>
      </c>
      <c r="O37" s="16">
        <v>516111.12</v>
      </c>
      <c r="P37" s="16">
        <v>598688.89</v>
      </c>
      <c r="Q37" s="96">
        <v>50000</v>
      </c>
      <c r="R37" s="89"/>
      <c r="S37" s="97" t="s">
        <v>108</v>
      </c>
      <c r="T37" s="17" t="s">
        <v>520</v>
      </c>
      <c r="U37" s="73" t="s">
        <v>683</v>
      </c>
      <c r="V37" s="17" t="s">
        <v>356</v>
      </c>
      <c r="W37" s="75">
        <v>179606.66</v>
      </c>
      <c r="X37" s="74" t="s">
        <v>681</v>
      </c>
      <c r="Y37" s="74" t="s">
        <v>603</v>
      </c>
      <c r="Z37" s="64" t="s">
        <v>870</v>
      </c>
      <c r="AA37" s="18" t="s">
        <v>520</v>
      </c>
      <c r="AB37" s="72" t="s">
        <v>11</v>
      </c>
      <c r="AC37" s="72" t="s">
        <v>11</v>
      </c>
      <c r="AD37" s="74" t="s">
        <v>520</v>
      </c>
      <c r="AE37" s="72" t="s">
        <v>128</v>
      </c>
      <c r="AF37" s="74" t="s">
        <v>520</v>
      </c>
      <c r="AG37" s="100" t="s">
        <v>533</v>
      </c>
      <c r="AH37" s="72" t="s">
        <v>520</v>
      </c>
      <c r="AI37" s="72" t="s">
        <v>520</v>
      </c>
      <c r="AJ37" s="72" t="s">
        <v>520</v>
      </c>
      <c r="AK37" s="72" t="s">
        <v>520</v>
      </c>
      <c r="AL37" s="99">
        <v>42825</v>
      </c>
      <c r="AM37" s="72" t="s">
        <v>360</v>
      </c>
      <c r="AN37" s="97">
        <v>2017</v>
      </c>
      <c r="AO37" s="99">
        <v>42825</v>
      </c>
      <c r="AP37" s="72"/>
    </row>
    <row r="38" spans="1:42" s="88" customFormat="1" ht="22.5">
      <c r="A38" s="24" t="s">
        <v>383</v>
      </c>
      <c r="B38" s="24" t="s">
        <v>1</v>
      </c>
      <c r="C38" s="72">
        <v>2015</v>
      </c>
      <c r="D38" s="24" t="s">
        <v>837</v>
      </c>
      <c r="E38" s="18" t="s">
        <v>689</v>
      </c>
      <c r="F38" s="68" t="s">
        <v>361</v>
      </c>
      <c r="G38" s="72" t="s">
        <v>520</v>
      </c>
      <c r="H38" s="68" t="s">
        <v>688</v>
      </c>
      <c r="I38" s="18" t="s">
        <v>689</v>
      </c>
      <c r="J38" s="17" t="s">
        <v>690</v>
      </c>
      <c r="K38" s="18" t="s">
        <v>530</v>
      </c>
      <c r="L38" s="90" t="s">
        <v>125</v>
      </c>
      <c r="M38" s="18" t="str">
        <f t="shared" si="0"/>
        <v>APIBCS-A-016-15</v>
      </c>
      <c r="N38" s="95">
        <v>42223</v>
      </c>
      <c r="O38" s="16">
        <v>162931.04</v>
      </c>
      <c r="P38" s="16">
        <v>189000.01</v>
      </c>
      <c r="Q38" s="96">
        <v>50000</v>
      </c>
      <c r="R38" s="89">
        <v>343361.04</v>
      </c>
      <c r="S38" s="97" t="s">
        <v>108</v>
      </c>
      <c r="T38" s="17" t="s">
        <v>520</v>
      </c>
      <c r="U38" s="73" t="s">
        <v>734</v>
      </c>
      <c r="V38" s="17" t="s">
        <v>1</v>
      </c>
      <c r="W38" s="75">
        <f aca="true" t="shared" si="3" ref="W38:W49">P38*0.3</f>
        <v>56700.003000000004</v>
      </c>
      <c r="X38" s="74" t="s">
        <v>691</v>
      </c>
      <c r="Y38" s="74" t="s">
        <v>692</v>
      </c>
      <c r="Z38" s="64" t="s">
        <v>871</v>
      </c>
      <c r="AA38" s="18" t="s">
        <v>520</v>
      </c>
      <c r="AB38" s="72" t="s">
        <v>11</v>
      </c>
      <c r="AC38" s="72" t="s">
        <v>11</v>
      </c>
      <c r="AD38" s="74" t="s">
        <v>520</v>
      </c>
      <c r="AE38" s="72" t="s">
        <v>128</v>
      </c>
      <c r="AF38" s="74" t="s">
        <v>520</v>
      </c>
      <c r="AG38" s="100" t="s">
        <v>533</v>
      </c>
      <c r="AH38" s="72" t="s">
        <v>520</v>
      </c>
      <c r="AI38" s="72" t="s">
        <v>520</v>
      </c>
      <c r="AJ38" s="72" t="s">
        <v>520</v>
      </c>
      <c r="AK38" s="72" t="s">
        <v>520</v>
      </c>
      <c r="AL38" s="99">
        <v>42825</v>
      </c>
      <c r="AM38" s="72" t="s">
        <v>360</v>
      </c>
      <c r="AN38" s="97">
        <v>2017</v>
      </c>
      <c r="AO38" s="99">
        <v>42825</v>
      </c>
      <c r="AP38" s="72"/>
    </row>
    <row r="39" spans="1:42" s="88" customFormat="1" ht="33.75">
      <c r="A39" s="24" t="s">
        <v>383</v>
      </c>
      <c r="B39" s="24" t="s">
        <v>1</v>
      </c>
      <c r="C39" s="72">
        <v>2015</v>
      </c>
      <c r="D39" s="24" t="s">
        <v>837</v>
      </c>
      <c r="E39" s="18" t="s">
        <v>693</v>
      </c>
      <c r="F39" s="68" t="s">
        <v>361</v>
      </c>
      <c r="G39" s="72" t="s">
        <v>520</v>
      </c>
      <c r="H39" s="68" t="s">
        <v>589</v>
      </c>
      <c r="I39" s="18" t="s">
        <v>693</v>
      </c>
      <c r="J39" s="17" t="s">
        <v>694</v>
      </c>
      <c r="K39" s="18" t="s">
        <v>768</v>
      </c>
      <c r="L39" s="90" t="s">
        <v>125</v>
      </c>
      <c r="M39" s="18" t="str">
        <f t="shared" si="0"/>
        <v>APIBCS-A-017-15</v>
      </c>
      <c r="N39" s="95">
        <v>42250</v>
      </c>
      <c r="O39" s="16">
        <v>4000</v>
      </c>
      <c r="P39" s="16">
        <v>4640</v>
      </c>
      <c r="Q39" s="96">
        <v>50000</v>
      </c>
      <c r="R39" s="89">
        <v>343361.04</v>
      </c>
      <c r="S39" s="97" t="s">
        <v>695</v>
      </c>
      <c r="T39" s="17">
        <v>16.7918</v>
      </c>
      <c r="U39" s="73" t="s">
        <v>734</v>
      </c>
      <c r="V39" s="17" t="s">
        <v>1</v>
      </c>
      <c r="W39" s="75">
        <f t="shared" si="3"/>
        <v>1392</v>
      </c>
      <c r="X39" s="74" t="s">
        <v>578</v>
      </c>
      <c r="Y39" s="74" t="s">
        <v>696</v>
      </c>
      <c r="Z39" s="64" t="s">
        <v>872</v>
      </c>
      <c r="AA39" s="18" t="s">
        <v>520</v>
      </c>
      <c r="AB39" s="72" t="s">
        <v>11</v>
      </c>
      <c r="AC39" s="72" t="s">
        <v>11</v>
      </c>
      <c r="AD39" s="74" t="s">
        <v>520</v>
      </c>
      <c r="AE39" s="72" t="s">
        <v>128</v>
      </c>
      <c r="AF39" s="74" t="s">
        <v>520</v>
      </c>
      <c r="AG39" s="100" t="s">
        <v>533</v>
      </c>
      <c r="AH39" s="72" t="s">
        <v>520</v>
      </c>
      <c r="AI39" s="72" t="s">
        <v>520</v>
      </c>
      <c r="AJ39" s="72" t="s">
        <v>520</v>
      </c>
      <c r="AK39" s="72" t="s">
        <v>520</v>
      </c>
      <c r="AL39" s="99">
        <v>42825</v>
      </c>
      <c r="AM39" s="72" t="s">
        <v>360</v>
      </c>
      <c r="AN39" s="97">
        <v>2017</v>
      </c>
      <c r="AO39" s="99">
        <v>42825</v>
      </c>
      <c r="AP39" s="72"/>
    </row>
    <row r="40" spans="1:42" s="88" customFormat="1" ht="67.5" customHeight="1">
      <c r="A40" s="24" t="s">
        <v>383</v>
      </c>
      <c r="B40" s="24" t="s">
        <v>4</v>
      </c>
      <c r="C40" s="72">
        <v>2015</v>
      </c>
      <c r="D40" s="24" t="s">
        <v>837</v>
      </c>
      <c r="E40" s="18" t="s">
        <v>698</v>
      </c>
      <c r="F40" s="68" t="s">
        <v>703</v>
      </c>
      <c r="G40" s="72" t="s">
        <v>520</v>
      </c>
      <c r="H40" s="68" t="s">
        <v>697</v>
      </c>
      <c r="I40" s="18" t="s">
        <v>698</v>
      </c>
      <c r="J40" s="17" t="s">
        <v>699</v>
      </c>
      <c r="K40" s="18" t="s">
        <v>265</v>
      </c>
      <c r="L40" s="90" t="s">
        <v>125</v>
      </c>
      <c r="M40" s="18" t="str">
        <f t="shared" si="0"/>
        <v>APIBCS-PSP-017-15BIS</v>
      </c>
      <c r="N40" s="95">
        <v>42267</v>
      </c>
      <c r="O40" s="16">
        <v>2900000</v>
      </c>
      <c r="P40" s="16">
        <v>3364000</v>
      </c>
      <c r="Q40" s="96">
        <v>50000</v>
      </c>
      <c r="R40" s="89"/>
      <c r="S40" s="97" t="s">
        <v>108</v>
      </c>
      <c r="T40" s="17" t="s">
        <v>520</v>
      </c>
      <c r="U40" s="73" t="s">
        <v>700</v>
      </c>
      <c r="V40" s="17" t="s">
        <v>356</v>
      </c>
      <c r="W40" s="75">
        <v>1009200</v>
      </c>
      <c r="X40" s="74" t="s">
        <v>701</v>
      </c>
      <c r="Y40" s="74" t="s">
        <v>769</v>
      </c>
      <c r="Z40" s="64" t="s">
        <v>873</v>
      </c>
      <c r="AA40" s="18" t="s">
        <v>520</v>
      </c>
      <c r="AB40" s="72" t="s">
        <v>11</v>
      </c>
      <c r="AC40" s="72" t="s">
        <v>11</v>
      </c>
      <c r="AD40" s="74" t="s">
        <v>520</v>
      </c>
      <c r="AE40" s="72" t="s">
        <v>613</v>
      </c>
      <c r="AF40" s="103" t="s">
        <v>702</v>
      </c>
      <c r="AG40" s="100" t="s">
        <v>533</v>
      </c>
      <c r="AH40" s="72" t="s">
        <v>520</v>
      </c>
      <c r="AI40" s="72" t="s">
        <v>520</v>
      </c>
      <c r="AJ40" s="72" t="s">
        <v>520</v>
      </c>
      <c r="AK40" s="72" t="s">
        <v>520</v>
      </c>
      <c r="AL40" s="99">
        <v>42825</v>
      </c>
      <c r="AM40" s="72" t="s">
        <v>360</v>
      </c>
      <c r="AN40" s="97">
        <v>2017</v>
      </c>
      <c r="AO40" s="99">
        <v>42825</v>
      </c>
      <c r="AP40" s="72"/>
    </row>
    <row r="41" spans="1:42" s="88" customFormat="1" ht="79.5" customHeight="1">
      <c r="A41" s="24" t="s">
        <v>383</v>
      </c>
      <c r="B41" s="24" t="s">
        <v>4</v>
      </c>
      <c r="C41" s="72">
        <v>2015</v>
      </c>
      <c r="D41" s="24" t="s">
        <v>837</v>
      </c>
      <c r="E41" s="18" t="s">
        <v>738</v>
      </c>
      <c r="F41" s="68" t="s">
        <v>361</v>
      </c>
      <c r="G41" s="72" t="s">
        <v>520</v>
      </c>
      <c r="H41" s="68" t="s">
        <v>750</v>
      </c>
      <c r="I41" s="18" t="s">
        <v>738</v>
      </c>
      <c r="J41" s="17" t="s">
        <v>518</v>
      </c>
      <c r="K41" s="18" t="s">
        <v>305</v>
      </c>
      <c r="L41" s="90" t="s">
        <v>125</v>
      </c>
      <c r="M41" s="18" t="str">
        <f t="shared" si="0"/>
        <v>APIBCS-PSP-015-15</v>
      </c>
      <c r="N41" s="95">
        <v>42275</v>
      </c>
      <c r="O41" s="16">
        <v>67500</v>
      </c>
      <c r="P41" s="16">
        <v>78300</v>
      </c>
      <c r="Q41" s="96">
        <v>50000</v>
      </c>
      <c r="R41" s="89">
        <v>343361.04</v>
      </c>
      <c r="S41" s="97" t="s">
        <v>108</v>
      </c>
      <c r="T41" s="17" t="s">
        <v>520</v>
      </c>
      <c r="U41" s="73" t="s">
        <v>739</v>
      </c>
      <c r="V41" s="17" t="s">
        <v>356</v>
      </c>
      <c r="W41" s="75">
        <f t="shared" si="3"/>
        <v>23490</v>
      </c>
      <c r="X41" s="74" t="s">
        <v>740</v>
      </c>
      <c r="Y41" s="74" t="s">
        <v>741</v>
      </c>
      <c r="Z41" s="64" t="s">
        <v>874</v>
      </c>
      <c r="AA41" s="18" t="s">
        <v>520</v>
      </c>
      <c r="AB41" s="72" t="s">
        <v>11</v>
      </c>
      <c r="AC41" s="72" t="s">
        <v>11</v>
      </c>
      <c r="AD41" s="74" t="s">
        <v>520</v>
      </c>
      <c r="AE41" s="72" t="s">
        <v>128</v>
      </c>
      <c r="AF41" s="74" t="s">
        <v>520</v>
      </c>
      <c r="AG41" s="100" t="s">
        <v>533</v>
      </c>
      <c r="AH41" s="72" t="s">
        <v>520</v>
      </c>
      <c r="AI41" s="72" t="s">
        <v>520</v>
      </c>
      <c r="AJ41" s="72" t="s">
        <v>520</v>
      </c>
      <c r="AK41" s="72" t="s">
        <v>520</v>
      </c>
      <c r="AL41" s="99">
        <v>42825</v>
      </c>
      <c r="AM41" s="72" t="s">
        <v>360</v>
      </c>
      <c r="AN41" s="97">
        <v>2017</v>
      </c>
      <c r="AO41" s="99">
        <v>42825</v>
      </c>
      <c r="AP41" s="72"/>
    </row>
    <row r="42" spans="1:42" s="88" customFormat="1" ht="45">
      <c r="A42" s="24" t="s">
        <v>383</v>
      </c>
      <c r="B42" s="24" t="s">
        <v>4</v>
      </c>
      <c r="C42" s="72">
        <v>2015</v>
      </c>
      <c r="D42" s="24" t="s">
        <v>837</v>
      </c>
      <c r="E42" s="24" t="s">
        <v>747</v>
      </c>
      <c r="F42" s="68" t="s">
        <v>361</v>
      </c>
      <c r="G42" s="72" t="s">
        <v>520</v>
      </c>
      <c r="H42" s="68" t="s">
        <v>596</v>
      </c>
      <c r="I42" s="18" t="s">
        <v>747</v>
      </c>
      <c r="J42" s="17" t="s">
        <v>518</v>
      </c>
      <c r="K42" s="18" t="s">
        <v>265</v>
      </c>
      <c r="L42" s="90" t="s">
        <v>125</v>
      </c>
      <c r="M42" s="18" t="str">
        <f t="shared" si="0"/>
        <v>APIBCS-PSP-016-15</v>
      </c>
      <c r="N42" s="95">
        <v>42276</v>
      </c>
      <c r="O42" s="16">
        <v>160000</v>
      </c>
      <c r="P42" s="16">
        <v>185600</v>
      </c>
      <c r="Q42" s="96">
        <v>50000</v>
      </c>
      <c r="R42" s="89">
        <v>343361.04</v>
      </c>
      <c r="S42" s="97" t="s">
        <v>108</v>
      </c>
      <c r="T42" s="17" t="s">
        <v>520</v>
      </c>
      <c r="U42" s="73" t="s">
        <v>748</v>
      </c>
      <c r="V42" s="17" t="s">
        <v>356</v>
      </c>
      <c r="W42" s="75">
        <f t="shared" si="3"/>
        <v>55680</v>
      </c>
      <c r="X42" s="74" t="s">
        <v>749</v>
      </c>
      <c r="Y42" s="74" t="s">
        <v>741</v>
      </c>
      <c r="Z42" s="64"/>
      <c r="AA42" s="18" t="s">
        <v>520</v>
      </c>
      <c r="AB42" s="72" t="s">
        <v>11</v>
      </c>
      <c r="AC42" s="72" t="s">
        <v>11</v>
      </c>
      <c r="AD42" s="74" t="s">
        <v>520</v>
      </c>
      <c r="AE42" s="72" t="s">
        <v>128</v>
      </c>
      <c r="AF42" s="74" t="s">
        <v>520</v>
      </c>
      <c r="AG42" s="100" t="s">
        <v>533</v>
      </c>
      <c r="AH42" s="72" t="s">
        <v>520</v>
      </c>
      <c r="AI42" s="72" t="s">
        <v>520</v>
      </c>
      <c r="AJ42" s="72" t="s">
        <v>520</v>
      </c>
      <c r="AK42" s="72" t="s">
        <v>520</v>
      </c>
      <c r="AL42" s="99">
        <v>42825</v>
      </c>
      <c r="AM42" s="72" t="s">
        <v>360</v>
      </c>
      <c r="AN42" s="97">
        <v>2017</v>
      </c>
      <c r="AO42" s="99">
        <v>42825</v>
      </c>
      <c r="AP42" s="72"/>
    </row>
    <row r="43" spans="1:42" s="88" customFormat="1" ht="45">
      <c r="A43" s="24" t="s">
        <v>383</v>
      </c>
      <c r="B43" s="24" t="s">
        <v>1</v>
      </c>
      <c r="C43" s="72">
        <v>2015</v>
      </c>
      <c r="D43" s="24" t="s">
        <v>838</v>
      </c>
      <c r="E43" s="18" t="s">
        <v>705</v>
      </c>
      <c r="F43" s="68" t="s">
        <v>361</v>
      </c>
      <c r="G43" s="72" t="s">
        <v>520</v>
      </c>
      <c r="H43" s="68" t="s">
        <v>704</v>
      </c>
      <c r="I43" s="18" t="s">
        <v>705</v>
      </c>
      <c r="J43" s="17" t="s">
        <v>668</v>
      </c>
      <c r="K43" s="18" t="s">
        <v>530</v>
      </c>
      <c r="L43" s="90" t="s">
        <v>125</v>
      </c>
      <c r="M43" s="18" t="str">
        <f t="shared" si="0"/>
        <v>APIBCS-A-018-15</v>
      </c>
      <c r="N43" s="95">
        <v>42310</v>
      </c>
      <c r="O43" s="16">
        <v>156775</v>
      </c>
      <c r="P43" s="16">
        <v>174635</v>
      </c>
      <c r="Q43" s="96">
        <v>50000</v>
      </c>
      <c r="R43" s="89">
        <v>343361.04</v>
      </c>
      <c r="S43" s="97" t="s">
        <v>108</v>
      </c>
      <c r="T43" s="17" t="s">
        <v>520</v>
      </c>
      <c r="U43" s="73" t="s">
        <v>708</v>
      </c>
      <c r="V43" s="17" t="s">
        <v>1</v>
      </c>
      <c r="W43" s="75">
        <f t="shared" si="3"/>
        <v>52390.5</v>
      </c>
      <c r="X43" s="74" t="s">
        <v>706</v>
      </c>
      <c r="Y43" s="74" t="s">
        <v>707</v>
      </c>
      <c r="Z43" s="64" t="s">
        <v>875</v>
      </c>
      <c r="AA43" s="18" t="s">
        <v>520</v>
      </c>
      <c r="AB43" s="72" t="s">
        <v>11</v>
      </c>
      <c r="AC43" s="72" t="s">
        <v>11</v>
      </c>
      <c r="AD43" s="74" t="s">
        <v>520</v>
      </c>
      <c r="AE43" s="72" t="s">
        <v>128</v>
      </c>
      <c r="AF43" s="74" t="s">
        <v>520</v>
      </c>
      <c r="AG43" s="100" t="s">
        <v>533</v>
      </c>
      <c r="AH43" s="72" t="s">
        <v>520</v>
      </c>
      <c r="AI43" s="72" t="s">
        <v>520</v>
      </c>
      <c r="AJ43" s="72" t="s">
        <v>520</v>
      </c>
      <c r="AK43" s="72" t="s">
        <v>520</v>
      </c>
      <c r="AL43" s="99">
        <v>42825</v>
      </c>
      <c r="AM43" s="72" t="s">
        <v>360</v>
      </c>
      <c r="AN43" s="97">
        <v>2017</v>
      </c>
      <c r="AO43" s="99">
        <v>42825</v>
      </c>
      <c r="AP43" s="72"/>
    </row>
    <row r="44" spans="1:42" s="88" customFormat="1" ht="33.75">
      <c r="A44" s="24" t="s">
        <v>383</v>
      </c>
      <c r="B44" s="24" t="s">
        <v>1</v>
      </c>
      <c r="C44" s="72">
        <v>2015</v>
      </c>
      <c r="D44" s="24" t="s">
        <v>838</v>
      </c>
      <c r="E44" s="24" t="s">
        <v>709</v>
      </c>
      <c r="F44" s="68" t="s">
        <v>361</v>
      </c>
      <c r="G44" s="72" t="s">
        <v>520</v>
      </c>
      <c r="H44" s="68" t="s">
        <v>713</v>
      </c>
      <c r="I44" s="18" t="s">
        <v>709</v>
      </c>
      <c r="J44" s="17" t="s">
        <v>153</v>
      </c>
      <c r="K44" s="18" t="s">
        <v>134</v>
      </c>
      <c r="L44" s="90" t="s">
        <v>125</v>
      </c>
      <c r="M44" s="18" t="str">
        <f t="shared" si="0"/>
        <v>APIBCS-A-019-15</v>
      </c>
      <c r="N44" s="95">
        <v>42320</v>
      </c>
      <c r="O44" s="16">
        <v>85050</v>
      </c>
      <c r="P44" s="16">
        <v>98658</v>
      </c>
      <c r="Q44" s="96">
        <v>50000</v>
      </c>
      <c r="R44" s="89">
        <v>343361.04</v>
      </c>
      <c r="S44" s="97" t="s">
        <v>108</v>
      </c>
      <c r="T44" s="17" t="s">
        <v>520</v>
      </c>
      <c r="U44" s="73" t="s">
        <v>710</v>
      </c>
      <c r="V44" s="17" t="s">
        <v>1</v>
      </c>
      <c r="W44" s="75">
        <v>29597.4</v>
      </c>
      <c r="X44" s="74" t="s">
        <v>711</v>
      </c>
      <c r="Y44" s="74" t="s">
        <v>712</v>
      </c>
      <c r="Z44" s="64" t="s">
        <v>876</v>
      </c>
      <c r="AA44" s="18" t="s">
        <v>520</v>
      </c>
      <c r="AB44" s="72" t="s">
        <v>11</v>
      </c>
      <c r="AC44" s="72" t="s">
        <v>11</v>
      </c>
      <c r="AD44" s="74" t="s">
        <v>520</v>
      </c>
      <c r="AE44" s="72" t="s">
        <v>128</v>
      </c>
      <c r="AF44" s="74" t="s">
        <v>520</v>
      </c>
      <c r="AG44" s="100" t="s">
        <v>533</v>
      </c>
      <c r="AH44" s="72" t="s">
        <v>520</v>
      </c>
      <c r="AI44" s="72" t="s">
        <v>520</v>
      </c>
      <c r="AJ44" s="72" t="s">
        <v>520</v>
      </c>
      <c r="AK44" s="72" t="s">
        <v>520</v>
      </c>
      <c r="AL44" s="99">
        <v>42825</v>
      </c>
      <c r="AM44" s="72" t="s">
        <v>360</v>
      </c>
      <c r="AN44" s="97">
        <v>2017</v>
      </c>
      <c r="AO44" s="99">
        <v>42825</v>
      </c>
      <c r="AP44" s="72"/>
    </row>
    <row r="45" spans="1:42" s="88" customFormat="1" ht="49.5" customHeight="1">
      <c r="A45" s="24" t="s">
        <v>383</v>
      </c>
      <c r="B45" s="24" t="s">
        <v>4</v>
      </c>
      <c r="C45" s="72">
        <v>2015</v>
      </c>
      <c r="D45" s="24" t="s">
        <v>838</v>
      </c>
      <c r="E45" s="24" t="s">
        <v>831</v>
      </c>
      <c r="F45" s="68" t="s">
        <v>361</v>
      </c>
      <c r="G45" s="72" t="s">
        <v>520</v>
      </c>
      <c r="H45" s="68" t="s">
        <v>832</v>
      </c>
      <c r="I45" s="24" t="s">
        <v>831</v>
      </c>
      <c r="J45" s="17" t="s">
        <v>836</v>
      </c>
      <c r="K45" s="18" t="s">
        <v>125</v>
      </c>
      <c r="L45" s="90" t="s">
        <v>125</v>
      </c>
      <c r="M45" s="24" t="s">
        <v>831</v>
      </c>
      <c r="N45" s="95">
        <v>42289</v>
      </c>
      <c r="O45" s="16">
        <v>25000</v>
      </c>
      <c r="P45" s="16">
        <v>29000</v>
      </c>
      <c r="Q45" s="96">
        <v>50000</v>
      </c>
      <c r="R45" s="89">
        <v>343361.04</v>
      </c>
      <c r="S45" s="97" t="s">
        <v>108</v>
      </c>
      <c r="T45" s="17" t="s">
        <v>520</v>
      </c>
      <c r="U45" s="73" t="s">
        <v>734</v>
      </c>
      <c r="V45" s="17" t="s">
        <v>356</v>
      </c>
      <c r="W45" s="75" t="s">
        <v>520</v>
      </c>
      <c r="X45" s="74"/>
      <c r="Y45" s="74"/>
      <c r="Z45" s="64" t="s">
        <v>877</v>
      </c>
      <c r="AA45" s="18" t="s">
        <v>520</v>
      </c>
      <c r="AB45" s="72" t="s">
        <v>11</v>
      </c>
      <c r="AC45" s="72" t="s">
        <v>11</v>
      </c>
      <c r="AD45" s="74" t="s">
        <v>520</v>
      </c>
      <c r="AE45" s="72" t="s">
        <v>520</v>
      </c>
      <c r="AF45" s="74" t="s">
        <v>520</v>
      </c>
      <c r="AG45" s="100" t="s">
        <v>533</v>
      </c>
      <c r="AH45" s="72" t="s">
        <v>520</v>
      </c>
      <c r="AI45" s="72" t="s">
        <v>520</v>
      </c>
      <c r="AJ45" s="72" t="s">
        <v>520</v>
      </c>
      <c r="AK45" s="72" t="s">
        <v>520</v>
      </c>
      <c r="AL45" s="99">
        <v>42825</v>
      </c>
      <c r="AM45" s="72" t="s">
        <v>360</v>
      </c>
      <c r="AN45" s="97">
        <v>2017</v>
      </c>
      <c r="AO45" s="99">
        <v>42825</v>
      </c>
      <c r="AP45" s="72"/>
    </row>
    <row r="46" spans="1:42" s="88" customFormat="1" ht="140.25" customHeight="1">
      <c r="A46" s="24" t="s">
        <v>383</v>
      </c>
      <c r="B46" s="24" t="s">
        <v>4</v>
      </c>
      <c r="C46" s="72">
        <v>2015</v>
      </c>
      <c r="D46" s="24" t="s">
        <v>838</v>
      </c>
      <c r="E46" s="18" t="s">
        <v>714</v>
      </c>
      <c r="F46" s="68" t="s">
        <v>361</v>
      </c>
      <c r="G46" s="72" t="s">
        <v>520</v>
      </c>
      <c r="H46" s="68" t="s">
        <v>590</v>
      </c>
      <c r="I46" s="18" t="s">
        <v>714</v>
      </c>
      <c r="J46" s="17" t="s">
        <v>715</v>
      </c>
      <c r="K46" s="18" t="s">
        <v>530</v>
      </c>
      <c r="L46" s="90" t="s">
        <v>125</v>
      </c>
      <c r="M46" s="18" t="str">
        <f t="shared" si="0"/>
        <v>APIBCS-PSP-018-15</v>
      </c>
      <c r="N46" s="95">
        <v>42326</v>
      </c>
      <c r="O46" s="16">
        <v>57810</v>
      </c>
      <c r="P46" s="16">
        <v>67059.6</v>
      </c>
      <c r="Q46" s="96">
        <v>50000</v>
      </c>
      <c r="R46" s="89">
        <v>343361.04</v>
      </c>
      <c r="S46" s="97" t="s">
        <v>108</v>
      </c>
      <c r="T46" s="17" t="s">
        <v>520</v>
      </c>
      <c r="U46" s="73" t="s">
        <v>716</v>
      </c>
      <c r="V46" s="17" t="s">
        <v>356</v>
      </c>
      <c r="W46" s="75">
        <f t="shared" si="3"/>
        <v>20117.88</v>
      </c>
      <c r="X46" s="102" t="s">
        <v>772</v>
      </c>
      <c r="Y46" s="102" t="s">
        <v>773</v>
      </c>
      <c r="Z46" s="64" t="s">
        <v>878</v>
      </c>
      <c r="AA46" s="18" t="s">
        <v>520</v>
      </c>
      <c r="AB46" s="72" t="s">
        <v>11</v>
      </c>
      <c r="AC46" s="72" t="s">
        <v>11</v>
      </c>
      <c r="AD46" s="74" t="s">
        <v>520</v>
      </c>
      <c r="AE46" s="72" t="s">
        <v>128</v>
      </c>
      <c r="AF46" s="74" t="s">
        <v>520</v>
      </c>
      <c r="AG46" s="100" t="s">
        <v>533</v>
      </c>
      <c r="AH46" s="72" t="s">
        <v>520</v>
      </c>
      <c r="AI46" s="72" t="s">
        <v>520</v>
      </c>
      <c r="AJ46" s="72" t="s">
        <v>520</v>
      </c>
      <c r="AK46" s="72" t="s">
        <v>520</v>
      </c>
      <c r="AL46" s="99">
        <v>42825</v>
      </c>
      <c r="AM46" s="72" t="s">
        <v>360</v>
      </c>
      <c r="AN46" s="97">
        <v>2017</v>
      </c>
      <c r="AO46" s="99">
        <v>42825</v>
      </c>
      <c r="AP46" s="72"/>
    </row>
    <row r="47" spans="1:42" s="88" customFormat="1" ht="78.75">
      <c r="A47" s="24" t="s">
        <v>383</v>
      </c>
      <c r="B47" s="24" t="s">
        <v>1</v>
      </c>
      <c r="C47" s="72">
        <v>2015</v>
      </c>
      <c r="D47" s="24" t="s">
        <v>838</v>
      </c>
      <c r="E47" s="24" t="s">
        <v>721</v>
      </c>
      <c r="F47" s="68" t="s">
        <v>361</v>
      </c>
      <c r="G47" s="72" t="s">
        <v>520</v>
      </c>
      <c r="H47" s="68" t="s">
        <v>591</v>
      </c>
      <c r="I47" s="18" t="str">
        <f>E47</f>
        <v>APIBCS-A-021-15</v>
      </c>
      <c r="J47" s="17" t="s">
        <v>722</v>
      </c>
      <c r="K47" s="18" t="s">
        <v>530</v>
      </c>
      <c r="L47" s="90" t="s">
        <v>125</v>
      </c>
      <c r="M47" s="18" t="str">
        <f t="shared" si="0"/>
        <v>APIBCS-A-021-15</v>
      </c>
      <c r="N47" s="95">
        <v>42325</v>
      </c>
      <c r="O47" s="16">
        <v>119055</v>
      </c>
      <c r="P47" s="16">
        <v>138103.8</v>
      </c>
      <c r="Q47" s="96">
        <v>50000</v>
      </c>
      <c r="R47" s="89">
        <v>343361.04</v>
      </c>
      <c r="S47" s="97" t="s">
        <v>108</v>
      </c>
      <c r="T47" s="17" t="s">
        <v>520</v>
      </c>
      <c r="U47" s="73" t="s">
        <v>723</v>
      </c>
      <c r="V47" s="17" t="s">
        <v>1</v>
      </c>
      <c r="W47" s="75">
        <f t="shared" si="3"/>
        <v>41431.13999999999</v>
      </c>
      <c r="X47" s="74" t="s">
        <v>724</v>
      </c>
      <c r="Y47" s="74" t="s">
        <v>725</v>
      </c>
      <c r="Z47" s="64" t="s">
        <v>879</v>
      </c>
      <c r="AA47" s="18" t="s">
        <v>520</v>
      </c>
      <c r="AB47" s="72" t="s">
        <v>11</v>
      </c>
      <c r="AC47" s="72" t="s">
        <v>11</v>
      </c>
      <c r="AD47" s="74" t="s">
        <v>520</v>
      </c>
      <c r="AE47" s="72" t="s">
        <v>128</v>
      </c>
      <c r="AF47" s="74" t="s">
        <v>520</v>
      </c>
      <c r="AG47" s="100" t="s">
        <v>533</v>
      </c>
      <c r="AH47" s="72" t="s">
        <v>520</v>
      </c>
      <c r="AI47" s="72" t="s">
        <v>520</v>
      </c>
      <c r="AJ47" s="72" t="s">
        <v>520</v>
      </c>
      <c r="AK47" s="72" t="s">
        <v>520</v>
      </c>
      <c r="AL47" s="99">
        <v>42825</v>
      </c>
      <c r="AM47" s="72" t="s">
        <v>360</v>
      </c>
      <c r="AN47" s="97">
        <v>2017</v>
      </c>
      <c r="AO47" s="99">
        <v>42825</v>
      </c>
      <c r="AP47" s="72"/>
    </row>
    <row r="48" spans="1:42" s="88" customFormat="1" ht="33.75">
      <c r="A48" s="24" t="s">
        <v>383</v>
      </c>
      <c r="B48" s="24" t="s">
        <v>1</v>
      </c>
      <c r="C48" s="72">
        <v>2015</v>
      </c>
      <c r="D48" s="24" t="s">
        <v>838</v>
      </c>
      <c r="E48" s="18" t="s">
        <v>717</v>
      </c>
      <c r="F48" s="68" t="s">
        <v>361</v>
      </c>
      <c r="G48" s="72" t="s">
        <v>520</v>
      </c>
      <c r="H48" s="68" t="s">
        <v>592</v>
      </c>
      <c r="I48" s="18" t="s">
        <v>717</v>
      </c>
      <c r="J48" s="17" t="s">
        <v>718</v>
      </c>
      <c r="K48" s="18" t="s">
        <v>530</v>
      </c>
      <c r="L48" s="90" t="s">
        <v>125</v>
      </c>
      <c r="M48" s="18" t="str">
        <f t="shared" si="0"/>
        <v>APIBCS-A-022-15</v>
      </c>
      <c r="N48" s="95">
        <v>42334</v>
      </c>
      <c r="O48" s="16">
        <v>74000</v>
      </c>
      <c r="P48" s="16">
        <v>85840</v>
      </c>
      <c r="Q48" s="96">
        <v>50000</v>
      </c>
      <c r="R48" s="89">
        <v>343361.04</v>
      </c>
      <c r="S48" s="97" t="s">
        <v>108</v>
      </c>
      <c r="T48" s="17" t="s">
        <v>520</v>
      </c>
      <c r="U48" s="73" t="s">
        <v>734</v>
      </c>
      <c r="V48" s="17" t="s">
        <v>1</v>
      </c>
      <c r="W48" s="75">
        <f t="shared" si="3"/>
        <v>25752</v>
      </c>
      <c r="X48" s="74" t="s">
        <v>719</v>
      </c>
      <c r="Y48" s="74" t="s">
        <v>720</v>
      </c>
      <c r="Z48" s="64" t="s">
        <v>880</v>
      </c>
      <c r="AA48" s="18" t="s">
        <v>520</v>
      </c>
      <c r="AB48" s="72" t="s">
        <v>11</v>
      </c>
      <c r="AC48" s="72" t="s">
        <v>11</v>
      </c>
      <c r="AD48" s="74" t="s">
        <v>520</v>
      </c>
      <c r="AE48" s="72" t="s">
        <v>128</v>
      </c>
      <c r="AF48" s="74" t="s">
        <v>520</v>
      </c>
      <c r="AG48" s="100" t="s">
        <v>533</v>
      </c>
      <c r="AH48" s="72" t="s">
        <v>520</v>
      </c>
      <c r="AI48" s="72" t="s">
        <v>520</v>
      </c>
      <c r="AJ48" s="72" t="s">
        <v>520</v>
      </c>
      <c r="AK48" s="72" t="s">
        <v>520</v>
      </c>
      <c r="AL48" s="99">
        <v>42825</v>
      </c>
      <c r="AM48" s="72" t="s">
        <v>360</v>
      </c>
      <c r="AN48" s="97">
        <v>2017</v>
      </c>
      <c r="AO48" s="99">
        <v>42825</v>
      </c>
      <c r="AP48" s="72"/>
    </row>
    <row r="49" spans="1:42" s="88" customFormat="1" ht="22.5">
      <c r="A49" s="24" t="s">
        <v>383</v>
      </c>
      <c r="B49" s="24" t="s">
        <v>4</v>
      </c>
      <c r="C49" s="72">
        <v>2015</v>
      </c>
      <c r="D49" s="24" t="s">
        <v>838</v>
      </c>
      <c r="E49" s="18" t="s">
        <v>728</v>
      </c>
      <c r="F49" s="68" t="s">
        <v>361</v>
      </c>
      <c r="G49" s="72" t="s">
        <v>520</v>
      </c>
      <c r="H49" s="68" t="s">
        <v>729</v>
      </c>
      <c r="I49" s="18" t="s">
        <v>728</v>
      </c>
      <c r="J49" s="17" t="s">
        <v>505</v>
      </c>
      <c r="K49" s="18" t="s">
        <v>134</v>
      </c>
      <c r="L49" s="90" t="s">
        <v>125</v>
      </c>
      <c r="M49" s="18" t="str">
        <f t="shared" si="0"/>
        <v>APIBCS-PSP-019-15</v>
      </c>
      <c r="N49" s="95">
        <v>42333</v>
      </c>
      <c r="O49" s="16">
        <v>321000</v>
      </c>
      <c r="P49" s="16">
        <v>372360</v>
      </c>
      <c r="Q49" s="96">
        <v>50000</v>
      </c>
      <c r="R49" s="89">
        <v>343361.04</v>
      </c>
      <c r="S49" s="97" t="s">
        <v>108</v>
      </c>
      <c r="T49" s="17" t="s">
        <v>520</v>
      </c>
      <c r="U49" s="73" t="s">
        <v>730</v>
      </c>
      <c r="V49" s="17" t="s">
        <v>356</v>
      </c>
      <c r="W49" s="75">
        <f t="shared" si="3"/>
        <v>111708</v>
      </c>
      <c r="X49" s="74" t="s">
        <v>731</v>
      </c>
      <c r="Y49" s="74" t="s">
        <v>732</v>
      </c>
      <c r="Z49" s="64" t="s">
        <v>881</v>
      </c>
      <c r="AA49" s="18" t="s">
        <v>520</v>
      </c>
      <c r="AB49" s="72" t="s">
        <v>11</v>
      </c>
      <c r="AC49" s="72" t="s">
        <v>11</v>
      </c>
      <c r="AD49" s="74" t="s">
        <v>520</v>
      </c>
      <c r="AE49" s="72" t="s">
        <v>128</v>
      </c>
      <c r="AF49" s="74" t="s">
        <v>520</v>
      </c>
      <c r="AG49" s="100" t="s">
        <v>533</v>
      </c>
      <c r="AH49" s="72" t="s">
        <v>520</v>
      </c>
      <c r="AI49" s="72" t="s">
        <v>520</v>
      </c>
      <c r="AJ49" s="72" t="s">
        <v>520</v>
      </c>
      <c r="AK49" s="72" t="s">
        <v>520</v>
      </c>
      <c r="AL49" s="99">
        <v>42825</v>
      </c>
      <c r="AM49" s="72" t="s">
        <v>360</v>
      </c>
      <c r="AN49" s="97">
        <v>2017</v>
      </c>
      <c r="AO49" s="99">
        <v>42825</v>
      </c>
      <c r="AP49" s="72"/>
    </row>
    <row r="50" spans="1:42" s="88" customFormat="1" ht="45">
      <c r="A50" s="24" t="s">
        <v>383</v>
      </c>
      <c r="B50" s="24" t="s">
        <v>1</v>
      </c>
      <c r="C50" s="72">
        <v>2015</v>
      </c>
      <c r="D50" s="24" t="s">
        <v>838</v>
      </c>
      <c r="E50" s="18" t="s">
        <v>733</v>
      </c>
      <c r="F50" s="68" t="s">
        <v>361</v>
      </c>
      <c r="G50" s="72" t="s">
        <v>520</v>
      </c>
      <c r="H50" s="68" t="s">
        <v>593</v>
      </c>
      <c r="I50" s="18" t="s">
        <v>733</v>
      </c>
      <c r="J50" s="17" t="s">
        <v>387</v>
      </c>
      <c r="K50" s="18" t="s">
        <v>305</v>
      </c>
      <c r="L50" s="90" t="s">
        <v>125</v>
      </c>
      <c r="M50" s="18" t="str">
        <f t="shared" si="0"/>
        <v>APIBCS-A-023-15</v>
      </c>
      <c r="N50" s="95">
        <v>42338</v>
      </c>
      <c r="O50" s="16">
        <v>236334</v>
      </c>
      <c r="P50" s="16">
        <v>236334</v>
      </c>
      <c r="Q50" s="96">
        <v>50000</v>
      </c>
      <c r="R50" s="89">
        <v>343361.04</v>
      </c>
      <c r="S50" s="97" t="s">
        <v>108</v>
      </c>
      <c r="T50" s="17" t="s">
        <v>520</v>
      </c>
      <c r="U50" s="73" t="s">
        <v>734</v>
      </c>
      <c r="V50" s="17" t="s">
        <v>1</v>
      </c>
      <c r="W50" s="75">
        <v>70900.2</v>
      </c>
      <c r="X50" s="74" t="s">
        <v>736</v>
      </c>
      <c r="Y50" s="74" t="s">
        <v>244</v>
      </c>
      <c r="Z50" s="64" t="s">
        <v>882</v>
      </c>
      <c r="AA50" s="18" t="s">
        <v>520</v>
      </c>
      <c r="AB50" s="72" t="s">
        <v>11</v>
      </c>
      <c r="AC50" s="72" t="s">
        <v>11</v>
      </c>
      <c r="AD50" s="74" t="s">
        <v>520</v>
      </c>
      <c r="AE50" s="72" t="s">
        <v>128</v>
      </c>
      <c r="AF50" s="74" t="s">
        <v>520</v>
      </c>
      <c r="AG50" s="100" t="s">
        <v>533</v>
      </c>
      <c r="AH50" s="72" t="s">
        <v>520</v>
      </c>
      <c r="AI50" s="72" t="s">
        <v>520</v>
      </c>
      <c r="AJ50" s="72" t="s">
        <v>520</v>
      </c>
      <c r="AK50" s="72" t="s">
        <v>520</v>
      </c>
      <c r="AL50" s="99">
        <v>42825</v>
      </c>
      <c r="AM50" s="72" t="s">
        <v>360</v>
      </c>
      <c r="AN50" s="97">
        <v>2017</v>
      </c>
      <c r="AO50" s="99">
        <v>42825</v>
      </c>
      <c r="AP50" s="72"/>
    </row>
    <row r="51" spans="1:42" s="88" customFormat="1" ht="60" customHeight="1">
      <c r="A51" s="24" t="s">
        <v>383</v>
      </c>
      <c r="B51" s="24" t="s">
        <v>3</v>
      </c>
      <c r="C51" s="72">
        <v>2016</v>
      </c>
      <c r="D51" s="24" t="s">
        <v>495</v>
      </c>
      <c r="E51" s="72" t="s">
        <v>522</v>
      </c>
      <c r="F51" s="68" t="s">
        <v>388</v>
      </c>
      <c r="G51" s="72" t="s">
        <v>520</v>
      </c>
      <c r="H51" s="68" t="s">
        <v>389</v>
      </c>
      <c r="I51" s="72" t="s">
        <v>522</v>
      </c>
      <c r="J51" s="72" t="s">
        <v>502</v>
      </c>
      <c r="K51" s="24" t="s">
        <v>134</v>
      </c>
      <c r="L51" s="72" t="s">
        <v>125</v>
      </c>
      <c r="M51" s="72" t="s">
        <v>522</v>
      </c>
      <c r="N51" s="86">
        <v>42370</v>
      </c>
      <c r="O51" s="96">
        <v>232867.08</v>
      </c>
      <c r="P51" s="96">
        <v>222000</v>
      </c>
      <c r="Q51" s="96">
        <v>50000</v>
      </c>
      <c r="R51" s="89">
        <v>376268.04</v>
      </c>
      <c r="S51" s="97" t="s">
        <v>108</v>
      </c>
      <c r="T51" s="72" t="s">
        <v>520</v>
      </c>
      <c r="U51" s="70" t="s">
        <v>659</v>
      </c>
      <c r="V51" s="17" t="s">
        <v>356</v>
      </c>
      <c r="W51" s="87" t="s">
        <v>520</v>
      </c>
      <c r="X51" s="72" t="s">
        <v>660</v>
      </c>
      <c r="Y51" s="72" t="s">
        <v>236</v>
      </c>
      <c r="Z51" s="64"/>
      <c r="AA51" s="72" t="s">
        <v>520</v>
      </c>
      <c r="AB51" s="72" t="s">
        <v>11</v>
      </c>
      <c r="AC51" s="72" t="s">
        <v>11</v>
      </c>
      <c r="AD51" s="72" t="s">
        <v>520</v>
      </c>
      <c r="AE51" s="72" t="s">
        <v>128</v>
      </c>
      <c r="AF51" s="72" t="s">
        <v>520</v>
      </c>
      <c r="AG51" s="100" t="s">
        <v>533</v>
      </c>
      <c r="AH51" s="72" t="s">
        <v>520</v>
      </c>
      <c r="AI51" s="72" t="s">
        <v>520</v>
      </c>
      <c r="AJ51" s="72" t="s">
        <v>520</v>
      </c>
      <c r="AK51" s="72" t="s">
        <v>520</v>
      </c>
      <c r="AL51" s="99">
        <v>42916</v>
      </c>
      <c r="AM51" s="72" t="s">
        <v>360</v>
      </c>
      <c r="AN51" s="97">
        <v>2017</v>
      </c>
      <c r="AO51" s="99">
        <v>42916</v>
      </c>
      <c r="AP51" s="72"/>
    </row>
    <row r="52" spans="1:42" s="101" customFormat="1" ht="78.75" customHeight="1">
      <c r="A52" s="24" t="s">
        <v>383</v>
      </c>
      <c r="B52" s="24" t="s">
        <v>4</v>
      </c>
      <c r="C52" s="24">
        <v>2016</v>
      </c>
      <c r="D52" s="24" t="s">
        <v>495</v>
      </c>
      <c r="E52" s="24" t="s">
        <v>497</v>
      </c>
      <c r="F52" s="68" t="s">
        <v>363</v>
      </c>
      <c r="G52" s="72" t="s">
        <v>520</v>
      </c>
      <c r="H52" s="71" t="s">
        <v>234</v>
      </c>
      <c r="I52" s="17" t="s">
        <v>497</v>
      </c>
      <c r="J52" s="17" t="s">
        <v>109</v>
      </c>
      <c r="K52" s="24" t="s">
        <v>384</v>
      </c>
      <c r="L52" s="90" t="s">
        <v>125</v>
      </c>
      <c r="M52" s="17" t="s">
        <v>497</v>
      </c>
      <c r="N52" s="95">
        <v>42377</v>
      </c>
      <c r="O52" s="16">
        <f aca="true" t="shared" si="4" ref="O52:O57">P52/1.16</f>
        <v>2255459.3103448274</v>
      </c>
      <c r="P52" s="96">
        <v>2616332.8</v>
      </c>
      <c r="Q52" s="96">
        <v>50000</v>
      </c>
      <c r="R52" s="89">
        <v>343361.04</v>
      </c>
      <c r="S52" s="97" t="s">
        <v>108</v>
      </c>
      <c r="T52" s="72" t="s">
        <v>520</v>
      </c>
      <c r="U52" s="73" t="s">
        <v>237</v>
      </c>
      <c r="V52" s="17" t="s">
        <v>356</v>
      </c>
      <c r="W52" s="75">
        <f>P52*0.3</f>
        <v>784899.84</v>
      </c>
      <c r="X52" s="17" t="s">
        <v>235</v>
      </c>
      <c r="Y52" s="17" t="s">
        <v>236</v>
      </c>
      <c r="Z52" s="65" t="s">
        <v>438</v>
      </c>
      <c r="AA52" s="72" t="s">
        <v>520</v>
      </c>
      <c r="AB52" s="72" t="s">
        <v>11</v>
      </c>
      <c r="AC52" s="72" t="s">
        <v>11</v>
      </c>
      <c r="AD52" s="72" t="s">
        <v>520</v>
      </c>
      <c r="AE52" s="72" t="s">
        <v>128</v>
      </c>
      <c r="AF52" s="74" t="s">
        <v>520</v>
      </c>
      <c r="AG52" s="70" t="s">
        <v>568</v>
      </c>
      <c r="AH52" s="72" t="s">
        <v>520</v>
      </c>
      <c r="AI52" s="72" t="s">
        <v>520</v>
      </c>
      <c r="AJ52" s="72" t="s">
        <v>520</v>
      </c>
      <c r="AK52" s="72" t="s">
        <v>520</v>
      </c>
      <c r="AL52" s="99">
        <v>42825</v>
      </c>
      <c r="AM52" s="72" t="s">
        <v>360</v>
      </c>
      <c r="AN52" s="97">
        <v>2017</v>
      </c>
      <c r="AO52" s="99">
        <v>42825</v>
      </c>
      <c r="AP52" s="72"/>
    </row>
    <row r="53" spans="1:42" s="101" customFormat="1" ht="45">
      <c r="A53" s="24" t="s">
        <v>383</v>
      </c>
      <c r="B53" s="24" t="s">
        <v>3</v>
      </c>
      <c r="C53" s="24">
        <v>2016</v>
      </c>
      <c r="D53" s="24" t="s">
        <v>495</v>
      </c>
      <c r="E53" s="24" t="s">
        <v>166</v>
      </c>
      <c r="F53" s="68" t="s">
        <v>363</v>
      </c>
      <c r="G53" s="72" t="s">
        <v>520</v>
      </c>
      <c r="H53" s="71" t="s">
        <v>325</v>
      </c>
      <c r="I53" s="17" t="s">
        <v>498</v>
      </c>
      <c r="J53" s="17" t="s">
        <v>109</v>
      </c>
      <c r="K53" s="24" t="s">
        <v>384</v>
      </c>
      <c r="L53" s="90" t="s">
        <v>125</v>
      </c>
      <c r="M53" s="17" t="s">
        <v>166</v>
      </c>
      <c r="N53" s="95">
        <v>42377</v>
      </c>
      <c r="O53" s="16">
        <f t="shared" si="4"/>
        <v>7114431.051724138</v>
      </c>
      <c r="P53" s="96">
        <v>8252740.02</v>
      </c>
      <c r="Q53" s="96">
        <v>50000</v>
      </c>
      <c r="R53" s="89">
        <v>343361.04</v>
      </c>
      <c r="S53" s="97" t="s">
        <v>108</v>
      </c>
      <c r="T53" s="72" t="s">
        <v>520</v>
      </c>
      <c r="U53" s="73" t="s">
        <v>238</v>
      </c>
      <c r="V53" s="18" t="s">
        <v>3</v>
      </c>
      <c r="W53" s="75">
        <v>2475822</v>
      </c>
      <c r="X53" s="17" t="s">
        <v>235</v>
      </c>
      <c r="Y53" s="17" t="s">
        <v>236</v>
      </c>
      <c r="Z53" s="65" t="s">
        <v>439</v>
      </c>
      <c r="AA53" s="72" t="s">
        <v>520</v>
      </c>
      <c r="AB53" s="72" t="s">
        <v>11</v>
      </c>
      <c r="AC53" s="72" t="s">
        <v>11</v>
      </c>
      <c r="AD53" s="74" t="s">
        <v>520</v>
      </c>
      <c r="AE53" s="72" t="s">
        <v>128</v>
      </c>
      <c r="AF53" s="74" t="s">
        <v>520</v>
      </c>
      <c r="AG53" s="70" t="s">
        <v>568</v>
      </c>
      <c r="AH53" s="72" t="s">
        <v>520</v>
      </c>
      <c r="AI53" s="72" t="s">
        <v>520</v>
      </c>
      <c r="AJ53" s="72" t="s">
        <v>520</v>
      </c>
      <c r="AK53" s="72" t="s">
        <v>520</v>
      </c>
      <c r="AL53" s="99">
        <v>42825</v>
      </c>
      <c r="AM53" s="72" t="s">
        <v>360</v>
      </c>
      <c r="AN53" s="97">
        <v>2017</v>
      </c>
      <c r="AO53" s="99">
        <v>42825</v>
      </c>
      <c r="AP53" s="72"/>
    </row>
    <row r="54" spans="1:42" s="101" customFormat="1" ht="45">
      <c r="A54" s="24" t="s">
        <v>383</v>
      </c>
      <c r="B54" s="24" t="s">
        <v>4</v>
      </c>
      <c r="C54" s="24">
        <v>2016</v>
      </c>
      <c r="D54" s="24" t="s">
        <v>495</v>
      </c>
      <c r="E54" s="24" t="s">
        <v>377</v>
      </c>
      <c r="F54" s="68" t="s">
        <v>361</v>
      </c>
      <c r="G54" s="72" t="s">
        <v>520</v>
      </c>
      <c r="H54" s="71" t="s">
        <v>326</v>
      </c>
      <c r="I54" s="17" t="s">
        <v>377</v>
      </c>
      <c r="J54" s="17" t="s">
        <v>499</v>
      </c>
      <c r="K54" s="18" t="s">
        <v>756</v>
      </c>
      <c r="L54" s="90" t="s">
        <v>125</v>
      </c>
      <c r="M54" s="17" t="s">
        <v>377</v>
      </c>
      <c r="N54" s="95">
        <v>42384</v>
      </c>
      <c r="O54" s="16">
        <f t="shared" si="4"/>
        <v>336000</v>
      </c>
      <c r="P54" s="96">
        <v>389760</v>
      </c>
      <c r="Q54" s="96">
        <v>50000</v>
      </c>
      <c r="R54" s="89">
        <v>343361.04</v>
      </c>
      <c r="S54" s="97" t="s">
        <v>108</v>
      </c>
      <c r="T54" s="72" t="s">
        <v>520</v>
      </c>
      <c r="U54" s="73" t="s">
        <v>239</v>
      </c>
      <c r="V54" s="17" t="s">
        <v>356</v>
      </c>
      <c r="W54" s="75">
        <f>P54*0.3</f>
        <v>116928</v>
      </c>
      <c r="X54" s="17" t="s">
        <v>240</v>
      </c>
      <c r="Y54" s="17" t="s">
        <v>236</v>
      </c>
      <c r="Z54" s="65" t="s">
        <v>440</v>
      </c>
      <c r="AA54" s="72" t="s">
        <v>520</v>
      </c>
      <c r="AB54" s="72" t="s">
        <v>11</v>
      </c>
      <c r="AC54" s="72" t="s">
        <v>11</v>
      </c>
      <c r="AD54" s="74" t="s">
        <v>520</v>
      </c>
      <c r="AE54" s="72" t="s">
        <v>128</v>
      </c>
      <c r="AF54" s="74" t="s">
        <v>520</v>
      </c>
      <c r="AG54" s="70" t="s">
        <v>568</v>
      </c>
      <c r="AH54" s="72" t="s">
        <v>520</v>
      </c>
      <c r="AI54" s="72" t="s">
        <v>520</v>
      </c>
      <c r="AJ54" s="72" t="s">
        <v>520</v>
      </c>
      <c r="AK54" s="72" t="s">
        <v>520</v>
      </c>
      <c r="AL54" s="99">
        <v>42825</v>
      </c>
      <c r="AM54" s="72" t="s">
        <v>360</v>
      </c>
      <c r="AN54" s="97">
        <v>2017</v>
      </c>
      <c r="AO54" s="99">
        <v>42825</v>
      </c>
      <c r="AP54" s="72"/>
    </row>
    <row r="55" spans="1:42" s="101" customFormat="1" ht="67.5">
      <c r="A55" s="24" t="s">
        <v>383</v>
      </c>
      <c r="B55" s="24" t="s">
        <v>4</v>
      </c>
      <c r="C55" s="24">
        <v>2016</v>
      </c>
      <c r="D55" s="24" t="s">
        <v>495</v>
      </c>
      <c r="E55" s="24" t="s">
        <v>500</v>
      </c>
      <c r="F55" s="68" t="s">
        <v>361</v>
      </c>
      <c r="G55" s="72" t="s">
        <v>520</v>
      </c>
      <c r="H55" s="71" t="s">
        <v>327</v>
      </c>
      <c r="I55" s="17" t="s">
        <v>500</v>
      </c>
      <c r="J55" s="17" t="s">
        <v>501</v>
      </c>
      <c r="K55" s="24" t="s">
        <v>384</v>
      </c>
      <c r="L55" s="90" t="s">
        <v>125</v>
      </c>
      <c r="M55" s="17" t="s">
        <v>500</v>
      </c>
      <c r="N55" s="95">
        <v>42383</v>
      </c>
      <c r="O55" s="16">
        <f t="shared" si="4"/>
        <v>144293.12068965516</v>
      </c>
      <c r="P55" s="96">
        <v>167380.02</v>
      </c>
      <c r="Q55" s="96">
        <v>50000</v>
      </c>
      <c r="R55" s="89">
        <v>343361.04</v>
      </c>
      <c r="S55" s="97" t="s">
        <v>108</v>
      </c>
      <c r="T55" s="72" t="s">
        <v>520</v>
      </c>
      <c r="U55" s="73" t="s">
        <v>350</v>
      </c>
      <c r="V55" s="17" t="s">
        <v>356</v>
      </c>
      <c r="W55" s="75">
        <f>P55*0.3</f>
        <v>50214.005999999994</v>
      </c>
      <c r="X55" s="17" t="s">
        <v>399</v>
      </c>
      <c r="Y55" s="17" t="s">
        <v>236</v>
      </c>
      <c r="Z55" s="65" t="s">
        <v>441</v>
      </c>
      <c r="AA55" s="72" t="s">
        <v>520</v>
      </c>
      <c r="AB55" s="72" t="s">
        <v>11</v>
      </c>
      <c r="AC55" s="72" t="s">
        <v>11</v>
      </c>
      <c r="AD55" s="72" t="s">
        <v>520</v>
      </c>
      <c r="AE55" s="72" t="s">
        <v>128</v>
      </c>
      <c r="AF55" s="74" t="s">
        <v>520</v>
      </c>
      <c r="AG55" s="70" t="s">
        <v>569</v>
      </c>
      <c r="AH55" s="72" t="s">
        <v>520</v>
      </c>
      <c r="AI55" s="72" t="s">
        <v>520</v>
      </c>
      <c r="AJ55" s="72" t="s">
        <v>520</v>
      </c>
      <c r="AK55" s="72" t="s">
        <v>520</v>
      </c>
      <c r="AL55" s="99">
        <v>42825</v>
      </c>
      <c r="AM55" s="72" t="s">
        <v>360</v>
      </c>
      <c r="AN55" s="97">
        <v>2017</v>
      </c>
      <c r="AO55" s="99">
        <v>42825</v>
      </c>
      <c r="AP55" s="72"/>
    </row>
    <row r="56" spans="1:42" s="101" customFormat="1" ht="56.25">
      <c r="A56" s="24" t="s">
        <v>383</v>
      </c>
      <c r="B56" s="24" t="s">
        <v>1</v>
      </c>
      <c r="C56" s="24">
        <v>2016</v>
      </c>
      <c r="D56" s="24" t="s">
        <v>495</v>
      </c>
      <c r="E56" s="24" t="s">
        <v>169</v>
      </c>
      <c r="F56" s="68" t="s">
        <v>361</v>
      </c>
      <c r="G56" s="72" t="s">
        <v>520</v>
      </c>
      <c r="H56" s="71" t="s">
        <v>168</v>
      </c>
      <c r="I56" s="17" t="s">
        <v>169</v>
      </c>
      <c r="J56" s="17" t="s">
        <v>503</v>
      </c>
      <c r="K56" s="24" t="s">
        <v>384</v>
      </c>
      <c r="L56" s="90" t="s">
        <v>125</v>
      </c>
      <c r="M56" s="17" t="s">
        <v>169</v>
      </c>
      <c r="N56" s="95">
        <v>42395</v>
      </c>
      <c r="O56" s="16">
        <f t="shared" si="4"/>
        <v>154606.525862069</v>
      </c>
      <c r="P56" s="96">
        <v>179343.57</v>
      </c>
      <c r="Q56" s="96">
        <v>50000</v>
      </c>
      <c r="R56" s="89">
        <v>343361.04</v>
      </c>
      <c r="S56" s="97" t="s">
        <v>108</v>
      </c>
      <c r="T56" s="17" t="s">
        <v>520</v>
      </c>
      <c r="U56" s="73" t="s">
        <v>121</v>
      </c>
      <c r="V56" s="17" t="s">
        <v>1</v>
      </c>
      <c r="W56" s="75">
        <f>P56*0.3</f>
        <v>53803.071</v>
      </c>
      <c r="X56" s="17" t="s">
        <v>241</v>
      </c>
      <c r="Y56" s="17" t="s">
        <v>242</v>
      </c>
      <c r="Z56" s="64" t="s">
        <v>525</v>
      </c>
      <c r="AA56" s="18" t="s">
        <v>520</v>
      </c>
      <c r="AB56" s="72" t="s">
        <v>11</v>
      </c>
      <c r="AC56" s="72" t="s">
        <v>11</v>
      </c>
      <c r="AD56" s="74" t="s">
        <v>520</v>
      </c>
      <c r="AE56" s="72" t="s">
        <v>128</v>
      </c>
      <c r="AF56" s="74" t="s">
        <v>520</v>
      </c>
      <c r="AG56" s="70" t="s">
        <v>533</v>
      </c>
      <c r="AH56" s="72" t="s">
        <v>520</v>
      </c>
      <c r="AI56" s="72" t="s">
        <v>520</v>
      </c>
      <c r="AJ56" s="72" t="s">
        <v>520</v>
      </c>
      <c r="AK56" s="72" t="s">
        <v>520</v>
      </c>
      <c r="AL56" s="99">
        <v>42825</v>
      </c>
      <c r="AM56" s="72" t="s">
        <v>360</v>
      </c>
      <c r="AN56" s="97">
        <v>2017</v>
      </c>
      <c r="AO56" s="99">
        <v>42825</v>
      </c>
      <c r="AP56" s="72"/>
    </row>
    <row r="57" spans="1:42" s="101" customFormat="1" ht="45">
      <c r="A57" s="24" t="s">
        <v>383</v>
      </c>
      <c r="B57" s="24" t="s">
        <v>1</v>
      </c>
      <c r="C57" s="24">
        <v>2016</v>
      </c>
      <c r="D57" s="24" t="s">
        <v>495</v>
      </c>
      <c r="E57" s="24" t="s">
        <v>171</v>
      </c>
      <c r="F57" s="68" t="s">
        <v>361</v>
      </c>
      <c r="G57" s="72" t="s">
        <v>520</v>
      </c>
      <c r="H57" s="71" t="s">
        <v>328</v>
      </c>
      <c r="I57" s="17" t="s">
        <v>171</v>
      </c>
      <c r="J57" s="17" t="s">
        <v>504</v>
      </c>
      <c r="K57" s="17" t="s">
        <v>134</v>
      </c>
      <c r="L57" s="90" t="s">
        <v>125</v>
      </c>
      <c r="M57" s="17" t="s">
        <v>171</v>
      </c>
      <c r="N57" s="95">
        <v>42396</v>
      </c>
      <c r="O57" s="16">
        <f t="shared" si="4"/>
        <v>150309.0948275862</v>
      </c>
      <c r="P57" s="16">
        <v>174358.55</v>
      </c>
      <c r="Q57" s="96">
        <v>50000</v>
      </c>
      <c r="R57" s="89">
        <v>343361.04</v>
      </c>
      <c r="S57" s="97" t="s">
        <v>108</v>
      </c>
      <c r="T57" s="72" t="s">
        <v>520</v>
      </c>
      <c r="U57" s="73" t="s">
        <v>352</v>
      </c>
      <c r="V57" s="17" t="s">
        <v>1</v>
      </c>
      <c r="W57" s="75">
        <f>P57*0.3</f>
        <v>52307.564999999995</v>
      </c>
      <c r="X57" s="17" t="s">
        <v>400</v>
      </c>
      <c r="Y57" s="17" t="s">
        <v>243</v>
      </c>
      <c r="Z57" s="65" t="s">
        <v>443</v>
      </c>
      <c r="AA57" s="72" t="s">
        <v>520</v>
      </c>
      <c r="AB57" s="72" t="s">
        <v>11</v>
      </c>
      <c r="AC57" s="72" t="s">
        <v>11</v>
      </c>
      <c r="AD57" s="72" t="s">
        <v>520</v>
      </c>
      <c r="AE57" s="72" t="s">
        <v>128</v>
      </c>
      <c r="AF57" s="74" t="s">
        <v>520</v>
      </c>
      <c r="AG57" s="70" t="s">
        <v>533</v>
      </c>
      <c r="AH57" s="72" t="s">
        <v>520</v>
      </c>
      <c r="AI57" s="72" t="s">
        <v>520</v>
      </c>
      <c r="AJ57" s="72" t="s">
        <v>520</v>
      </c>
      <c r="AK57" s="72" t="s">
        <v>520</v>
      </c>
      <c r="AL57" s="99">
        <v>42825</v>
      </c>
      <c r="AM57" s="72" t="s">
        <v>360</v>
      </c>
      <c r="AN57" s="97">
        <v>2017</v>
      </c>
      <c r="AO57" s="99">
        <v>42825</v>
      </c>
      <c r="AP57" s="72"/>
    </row>
    <row r="58" spans="1:42" s="101" customFormat="1" ht="56.25">
      <c r="A58" s="24" t="s">
        <v>383</v>
      </c>
      <c r="B58" s="24" t="s">
        <v>1</v>
      </c>
      <c r="C58" s="24">
        <v>2016</v>
      </c>
      <c r="D58" s="24" t="s">
        <v>495</v>
      </c>
      <c r="E58" s="24" t="s">
        <v>172</v>
      </c>
      <c r="F58" s="68" t="s">
        <v>361</v>
      </c>
      <c r="G58" s="72" t="s">
        <v>520</v>
      </c>
      <c r="H58" s="71" t="s">
        <v>329</v>
      </c>
      <c r="I58" s="17" t="s">
        <v>172</v>
      </c>
      <c r="J58" s="17" t="s">
        <v>504</v>
      </c>
      <c r="K58" s="17" t="s">
        <v>136</v>
      </c>
      <c r="L58" s="90" t="s">
        <v>125</v>
      </c>
      <c r="M58" s="17" t="s">
        <v>172</v>
      </c>
      <c r="N58" s="95">
        <v>42398</v>
      </c>
      <c r="O58" s="16">
        <f>294156/1.16</f>
        <v>253582.75862068968</v>
      </c>
      <c r="P58" s="16">
        <v>294158.6</v>
      </c>
      <c r="Q58" s="96">
        <v>50000</v>
      </c>
      <c r="R58" s="89">
        <v>343361.04</v>
      </c>
      <c r="S58" s="97" t="s">
        <v>108</v>
      </c>
      <c r="T58" s="72" t="s">
        <v>520</v>
      </c>
      <c r="U58" s="73" t="s">
        <v>170</v>
      </c>
      <c r="V58" s="17" t="s">
        <v>1</v>
      </c>
      <c r="W58" s="75">
        <f>P58*0.3</f>
        <v>88247.57999999999</v>
      </c>
      <c r="X58" s="17" t="s">
        <v>244</v>
      </c>
      <c r="Y58" s="17" t="s">
        <v>245</v>
      </c>
      <c r="Z58" s="65" t="s">
        <v>444</v>
      </c>
      <c r="AA58" s="72" t="s">
        <v>520</v>
      </c>
      <c r="AB58" s="72" t="s">
        <v>11</v>
      </c>
      <c r="AC58" s="72" t="s">
        <v>11</v>
      </c>
      <c r="AD58" s="74" t="s">
        <v>520</v>
      </c>
      <c r="AE58" s="72" t="s">
        <v>128</v>
      </c>
      <c r="AF58" s="74" t="s">
        <v>520</v>
      </c>
      <c r="AG58" s="70" t="s">
        <v>533</v>
      </c>
      <c r="AH58" s="72" t="s">
        <v>520</v>
      </c>
      <c r="AI58" s="72" t="s">
        <v>520</v>
      </c>
      <c r="AJ58" s="72" t="s">
        <v>520</v>
      </c>
      <c r="AK58" s="72" t="s">
        <v>520</v>
      </c>
      <c r="AL58" s="99">
        <v>42825</v>
      </c>
      <c r="AM58" s="72" t="s">
        <v>360</v>
      </c>
      <c r="AN58" s="97">
        <v>2017</v>
      </c>
      <c r="AO58" s="99">
        <v>42825</v>
      </c>
      <c r="AP58" s="72"/>
    </row>
    <row r="59" spans="1:42" s="101" customFormat="1" ht="22.5">
      <c r="A59" s="24" t="s">
        <v>383</v>
      </c>
      <c r="B59" s="24" t="s">
        <v>4</v>
      </c>
      <c r="C59" s="24">
        <v>2016</v>
      </c>
      <c r="D59" s="24" t="s">
        <v>495</v>
      </c>
      <c r="E59" s="24" t="s">
        <v>174</v>
      </c>
      <c r="F59" s="68" t="s">
        <v>361</v>
      </c>
      <c r="G59" s="72" t="s">
        <v>520</v>
      </c>
      <c r="H59" s="71" t="s">
        <v>173</v>
      </c>
      <c r="I59" s="17" t="s">
        <v>174</v>
      </c>
      <c r="J59" s="17" t="s">
        <v>505</v>
      </c>
      <c r="K59" s="17" t="s">
        <v>125</v>
      </c>
      <c r="L59" s="90" t="s">
        <v>125</v>
      </c>
      <c r="M59" s="17" t="s">
        <v>174</v>
      </c>
      <c r="N59" s="95">
        <v>42418</v>
      </c>
      <c r="O59" s="16">
        <f>197200/1.16</f>
        <v>170000</v>
      </c>
      <c r="P59" s="16">
        <v>197200</v>
      </c>
      <c r="Q59" s="96">
        <v>50000</v>
      </c>
      <c r="R59" s="89">
        <v>343361.04</v>
      </c>
      <c r="S59" s="97" t="s">
        <v>108</v>
      </c>
      <c r="T59" s="17" t="s">
        <v>520</v>
      </c>
      <c r="U59" s="73" t="s">
        <v>354</v>
      </c>
      <c r="V59" s="17" t="s">
        <v>356</v>
      </c>
      <c r="W59" s="75">
        <v>59160</v>
      </c>
      <c r="X59" s="17" t="s">
        <v>246</v>
      </c>
      <c r="Y59" s="17" t="s">
        <v>247</v>
      </c>
      <c r="Z59" s="65" t="s">
        <v>445</v>
      </c>
      <c r="AA59" s="18" t="s">
        <v>520</v>
      </c>
      <c r="AB59" s="72" t="s">
        <v>11</v>
      </c>
      <c r="AC59" s="72" t="s">
        <v>11</v>
      </c>
      <c r="AD59" s="72" t="s">
        <v>520</v>
      </c>
      <c r="AE59" s="72" t="s">
        <v>128</v>
      </c>
      <c r="AF59" s="74" t="s">
        <v>520</v>
      </c>
      <c r="AG59" s="70" t="s">
        <v>533</v>
      </c>
      <c r="AH59" s="72" t="s">
        <v>520</v>
      </c>
      <c r="AI59" s="72" t="s">
        <v>520</v>
      </c>
      <c r="AJ59" s="72" t="s">
        <v>520</v>
      </c>
      <c r="AK59" s="72" t="s">
        <v>520</v>
      </c>
      <c r="AL59" s="99">
        <v>42825</v>
      </c>
      <c r="AM59" s="72" t="s">
        <v>360</v>
      </c>
      <c r="AN59" s="97">
        <v>2017</v>
      </c>
      <c r="AO59" s="99">
        <v>42825</v>
      </c>
      <c r="AP59" s="72"/>
    </row>
    <row r="60" spans="1:42" s="101" customFormat="1" ht="45">
      <c r="A60" s="24" t="s">
        <v>383</v>
      </c>
      <c r="B60" s="24" t="s">
        <v>1</v>
      </c>
      <c r="C60" s="24">
        <v>2016</v>
      </c>
      <c r="D60" s="24" t="s">
        <v>495</v>
      </c>
      <c r="E60" s="24" t="s">
        <v>175</v>
      </c>
      <c r="F60" s="68" t="s">
        <v>361</v>
      </c>
      <c r="G60" s="72" t="s">
        <v>520</v>
      </c>
      <c r="H60" s="71" t="s">
        <v>330</v>
      </c>
      <c r="I60" s="17" t="s">
        <v>175</v>
      </c>
      <c r="J60" s="17" t="s">
        <v>506</v>
      </c>
      <c r="K60" s="17" t="s">
        <v>134</v>
      </c>
      <c r="L60" s="90" t="s">
        <v>125</v>
      </c>
      <c r="M60" s="17" t="s">
        <v>175</v>
      </c>
      <c r="N60" s="95">
        <v>42416</v>
      </c>
      <c r="O60" s="16">
        <f>P60/1.16</f>
        <v>97180.68103448277</v>
      </c>
      <c r="P60" s="16">
        <v>112729.59</v>
      </c>
      <c r="Q60" s="96">
        <v>50000</v>
      </c>
      <c r="R60" s="89">
        <v>343361.04</v>
      </c>
      <c r="S60" s="97" t="s">
        <v>108</v>
      </c>
      <c r="T60" s="72" t="s">
        <v>520</v>
      </c>
      <c r="U60" s="73" t="s">
        <v>353</v>
      </c>
      <c r="V60" s="17" t="s">
        <v>1</v>
      </c>
      <c r="W60" s="75">
        <v>33818.87</v>
      </c>
      <c r="X60" s="17" t="s">
        <v>248</v>
      </c>
      <c r="Y60" s="17" t="s">
        <v>249</v>
      </c>
      <c r="Z60" s="65" t="s">
        <v>446</v>
      </c>
      <c r="AA60" s="72" t="s">
        <v>520</v>
      </c>
      <c r="AB60" s="72" t="s">
        <v>11</v>
      </c>
      <c r="AC60" s="72" t="s">
        <v>11</v>
      </c>
      <c r="AD60" s="74" t="s">
        <v>520</v>
      </c>
      <c r="AE60" s="72" t="s">
        <v>128</v>
      </c>
      <c r="AF60" s="74" t="s">
        <v>520</v>
      </c>
      <c r="AG60" s="70" t="s">
        <v>533</v>
      </c>
      <c r="AH60" s="72" t="s">
        <v>520</v>
      </c>
      <c r="AI60" s="72" t="s">
        <v>520</v>
      </c>
      <c r="AJ60" s="72" t="s">
        <v>520</v>
      </c>
      <c r="AK60" s="72" t="s">
        <v>520</v>
      </c>
      <c r="AL60" s="99">
        <v>42825</v>
      </c>
      <c r="AM60" s="72" t="s">
        <v>360</v>
      </c>
      <c r="AN60" s="97">
        <v>2017</v>
      </c>
      <c r="AO60" s="99">
        <v>42825</v>
      </c>
      <c r="AP60" s="72"/>
    </row>
    <row r="61" spans="1:42" s="101" customFormat="1" ht="48.75" customHeight="1">
      <c r="A61" s="24" t="s">
        <v>383</v>
      </c>
      <c r="B61" s="24" t="s">
        <v>1</v>
      </c>
      <c r="C61" s="24">
        <v>2016</v>
      </c>
      <c r="D61" s="24" t="s">
        <v>495</v>
      </c>
      <c r="E61" s="24" t="s">
        <v>177</v>
      </c>
      <c r="F61" s="68" t="s">
        <v>365</v>
      </c>
      <c r="G61" s="72" t="s">
        <v>520</v>
      </c>
      <c r="H61" s="71" t="s">
        <v>176</v>
      </c>
      <c r="I61" s="17" t="s">
        <v>177</v>
      </c>
      <c r="J61" s="17" t="s">
        <v>507</v>
      </c>
      <c r="K61" s="17" t="s">
        <v>250</v>
      </c>
      <c r="L61" s="90" t="s">
        <v>125</v>
      </c>
      <c r="M61" s="17" t="s">
        <v>177</v>
      </c>
      <c r="N61" s="95">
        <v>42430</v>
      </c>
      <c r="O61" s="16">
        <f>1274500/1.16</f>
        <v>1098706.8965517243</v>
      </c>
      <c r="P61" s="16">
        <v>1274500</v>
      </c>
      <c r="Q61" s="96">
        <v>50000</v>
      </c>
      <c r="R61" s="89">
        <v>343361.04</v>
      </c>
      <c r="S61" s="97" t="s">
        <v>108</v>
      </c>
      <c r="T61" s="72" t="s">
        <v>520</v>
      </c>
      <c r="U61" s="73" t="s">
        <v>355</v>
      </c>
      <c r="V61" s="17" t="s">
        <v>1</v>
      </c>
      <c r="W61" s="75">
        <f aca="true" t="shared" si="5" ref="W61:W83">P61*0.3</f>
        <v>382350</v>
      </c>
      <c r="X61" s="17" t="s">
        <v>251</v>
      </c>
      <c r="Y61" s="17" t="s">
        <v>243</v>
      </c>
      <c r="Z61" s="65" t="s">
        <v>447</v>
      </c>
      <c r="AA61" s="72" t="s">
        <v>520</v>
      </c>
      <c r="AB61" s="72" t="s">
        <v>11</v>
      </c>
      <c r="AC61" s="72" t="s">
        <v>11</v>
      </c>
      <c r="AD61" s="72" t="s">
        <v>520</v>
      </c>
      <c r="AE61" s="72" t="s">
        <v>128</v>
      </c>
      <c r="AF61" s="74" t="s">
        <v>520</v>
      </c>
      <c r="AG61" s="70" t="s">
        <v>533</v>
      </c>
      <c r="AH61" s="72" t="s">
        <v>520</v>
      </c>
      <c r="AI61" s="72" t="s">
        <v>520</v>
      </c>
      <c r="AJ61" s="72" t="s">
        <v>520</v>
      </c>
      <c r="AK61" s="72" t="s">
        <v>520</v>
      </c>
      <c r="AL61" s="99">
        <v>42825</v>
      </c>
      <c r="AM61" s="72" t="s">
        <v>360</v>
      </c>
      <c r="AN61" s="97">
        <v>2017</v>
      </c>
      <c r="AO61" s="99">
        <v>42825</v>
      </c>
      <c r="AP61" s="72"/>
    </row>
    <row r="62" spans="1:42" s="101" customFormat="1" ht="145.5" customHeight="1">
      <c r="A62" s="24" t="s">
        <v>383</v>
      </c>
      <c r="B62" s="24" t="s">
        <v>1</v>
      </c>
      <c r="C62" s="24">
        <v>2016</v>
      </c>
      <c r="D62" s="24" t="s">
        <v>495</v>
      </c>
      <c r="E62" s="24" t="s">
        <v>178</v>
      </c>
      <c r="F62" s="68" t="s">
        <v>361</v>
      </c>
      <c r="G62" s="72" t="s">
        <v>520</v>
      </c>
      <c r="H62" s="71" t="s">
        <v>331</v>
      </c>
      <c r="I62" s="17" t="s">
        <v>178</v>
      </c>
      <c r="J62" s="17" t="s">
        <v>508</v>
      </c>
      <c r="K62" s="17" t="s">
        <v>134</v>
      </c>
      <c r="L62" s="90" t="s">
        <v>125</v>
      </c>
      <c r="M62" s="17" t="s">
        <v>178</v>
      </c>
      <c r="N62" s="95">
        <v>42441</v>
      </c>
      <c r="O62" s="16">
        <f>P62/1.16</f>
        <v>202457.43103448278</v>
      </c>
      <c r="P62" s="16">
        <v>234850.62</v>
      </c>
      <c r="Q62" s="96">
        <v>50000</v>
      </c>
      <c r="R62" s="89">
        <v>343361.04</v>
      </c>
      <c r="S62" s="97" t="s">
        <v>108</v>
      </c>
      <c r="T62" s="17" t="s">
        <v>520</v>
      </c>
      <c r="U62" s="73" t="s">
        <v>820</v>
      </c>
      <c r="V62" s="17" t="s">
        <v>1</v>
      </c>
      <c r="W62" s="75">
        <f t="shared" si="5"/>
        <v>70455.186</v>
      </c>
      <c r="X62" s="17" t="s">
        <v>252</v>
      </c>
      <c r="Y62" s="17" t="s">
        <v>253</v>
      </c>
      <c r="Z62" s="65" t="s">
        <v>448</v>
      </c>
      <c r="AA62" s="18" t="s">
        <v>520</v>
      </c>
      <c r="AB62" s="72" t="s">
        <v>11</v>
      </c>
      <c r="AC62" s="72" t="s">
        <v>11</v>
      </c>
      <c r="AD62" s="74" t="s">
        <v>520</v>
      </c>
      <c r="AE62" s="72" t="s">
        <v>128</v>
      </c>
      <c r="AF62" s="74" t="s">
        <v>520</v>
      </c>
      <c r="AG62" s="70" t="s">
        <v>533</v>
      </c>
      <c r="AH62" s="72" t="s">
        <v>520</v>
      </c>
      <c r="AI62" s="72" t="s">
        <v>520</v>
      </c>
      <c r="AJ62" s="72" t="s">
        <v>520</v>
      </c>
      <c r="AK62" s="72" t="s">
        <v>520</v>
      </c>
      <c r="AL62" s="99">
        <v>42825</v>
      </c>
      <c r="AM62" s="72" t="s">
        <v>360</v>
      </c>
      <c r="AN62" s="97">
        <v>2017</v>
      </c>
      <c r="AO62" s="99">
        <v>42825</v>
      </c>
      <c r="AP62" s="72"/>
    </row>
    <row r="63" spans="1:42" s="101" customFormat="1" ht="45" customHeight="1">
      <c r="A63" s="24" t="s">
        <v>383</v>
      </c>
      <c r="B63" s="24" t="s">
        <v>4</v>
      </c>
      <c r="C63" s="24">
        <v>2016</v>
      </c>
      <c r="D63" s="24" t="s">
        <v>526</v>
      </c>
      <c r="E63" s="24" t="s">
        <v>180</v>
      </c>
      <c r="F63" s="68" t="s">
        <v>361</v>
      </c>
      <c r="G63" s="72" t="s">
        <v>520</v>
      </c>
      <c r="H63" s="71" t="s">
        <v>179</v>
      </c>
      <c r="I63" s="17" t="s">
        <v>180</v>
      </c>
      <c r="J63" s="17" t="s">
        <v>509</v>
      </c>
      <c r="K63" s="17" t="s">
        <v>125</v>
      </c>
      <c r="L63" s="90" t="s">
        <v>125</v>
      </c>
      <c r="M63" s="17" t="s">
        <v>180</v>
      </c>
      <c r="N63" s="95">
        <v>42465</v>
      </c>
      <c r="O63" s="16">
        <f>P63/1.16</f>
        <v>190000</v>
      </c>
      <c r="P63" s="16">
        <v>220400</v>
      </c>
      <c r="Q63" s="96">
        <v>50000</v>
      </c>
      <c r="R63" s="89">
        <v>343361.04</v>
      </c>
      <c r="S63" s="97" t="s">
        <v>108</v>
      </c>
      <c r="T63" s="72" t="s">
        <v>520</v>
      </c>
      <c r="U63" s="73" t="s">
        <v>181</v>
      </c>
      <c r="V63" s="17" t="s">
        <v>356</v>
      </c>
      <c r="W63" s="75">
        <f t="shared" si="5"/>
        <v>66120</v>
      </c>
      <c r="X63" s="17" t="s">
        <v>254</v>
      </c>
      <c r="Y63" s="17" t="s">
        <v>255</v>
      </c>
      <c r="Z63" s="65" t="s">
        <v>450</v>
      </c>
      <c r="AA63" s="72" t="s">
        <v>520</v>
      </c>
      <c r="AB63" s="72" t="s">
        <v>11</v>
      </c>
      <c r="AC63" s="72" t="s">
        <v>11</v>
      </c>
      <c r="AD63" s="72" t="s">
        <v>520</v>
      </c>
      <c r="AE63" s="72" t="s">
        <v>128</v>
      </c>
      <c r="AF63" s="74" t="s">
        <v>520</v>
      </c>
      <c r="AG63" s="70" t="s">
        <v>569</v>
      </c>
      <c r="AH63" s="72" t="s">
        <v>520</v>
      </c>
      <c r="AI63" s="72" t="s">
        <v>520</v>
      </c>
      <c r="AJ63" s="72" t="s">
        <v>520</v>
      </c>
      <c r="AK63" s="72" t="s">
        <v>520</v>
      </c>
      <c r="AL63" s="99">
        <v>42825</v>
      </c>
      <c r="AM63" s="72" t="s">
        <v>360</v>
      </c>
      <c r="AN63" s="97">
        <v>2017</v>
      </c>
      <c r="AO63" s="99">
        <v>42825</v>
      </c>
      <c r="AP63" s="72"/>
    </row>
    <row r="64" spans="1:42" s="101" customFormat="1" ht="45">
      <c r="A64" s="24" t="s">
        <v>383</v>
      </c>
      <c r="B64" s="24" t="s">
        <v>1</v>
      </c>
      <c r="C64" s="24">
        <v>2016</v>
      </c>
      <c r="D64" s="24" t="s">
        <v>526</v>
      </c>
      <c r="E64" s="24" t="s">
        <v>183</v>
      </c>
      <c r="F64" s="68" t="s">
        <v>361</v>
      </c>
      <c r="G64" s="72" t="s">
        <v>520</v>
      </c>
      <c r="H64" s="71" t="s">
        <v>182</v>
      </c>
      <c r="I64" s="17" t="s">
        <v>183</v>
      </c>
      <c r="J64" s="17" t="s">
        <v>510</v>
      </c>
      <c r="K64" s="17" t="s">
        <v>136</v>
      </c>
      <c r="L64" s="90" t="s">
        <v>125</v>
      </c>
      <c r="M64" s="17" t="s">
        <v>183</v>
      </c>
      <c r="N64" s="95">
        <v>42475</v>
      </c>
      <c r="O64" s="16">
        <f>P64/1.16</f>
        <v>67205.45689655172</v>
      </c>
      <c r="P64" s="16">
        <v>77958.33</v>
      </c>
      <c r="Q64" s="96">
        <v>50000</v>
      </c>
      <c r="R64" s="89">
        <v>343361.04</v>
      </c>
      <c r="S64" s="97" t="s">
        <v>108</v>
      </c>
      <c r="T64" s="72" t="s">
        <v>520</v>
      </c>
      <c r="U64" s="73" t="s">
        <v>121</v>
      </c>
      <c r="V64" s="17" t="s">
        <v>1</v>
      </c>
      <c r="W64" s="75">
        <f t="shared" si="5"/>
        <v>23387.499</v>
      </c>
      <c r="X64" s="17" t="s">
        <v>243</v>
      </c>
      <c r="Y64" s="17" t="s">
        <v>256</v>
      </c>
      <c r="Z64" s="65" t="s">
        <v>451</v>
      </c>
      <c r="AA64" s="72" t="s">
        <v>520</v>
      </c>
      <c r="AB64" s="72" t="s">
        <v>11</v>
      </c>
      <c r="AC64" s="72" t="s">
        <v>11</v>
      </c>
      <c r="AD64" s="74" t="s">
        <v>520</v>
      </c>
      <c r="AE64" s="72" t="s">
        <v>128</v>
      </c>
      <c r="AF64" s="74" t="s">
        <v>520</v>
      </c>
      <c r="AG64" s="70" t="s">
        <v>533</v>
      </c>
      <c r="AH64" s="72" t="s">
        <v>520</v>
      </c>
      <c r="AI64" s="72" t="s">
        <v>520</v>
      </c>
      <c r="AJ64" s="72" t="s">
        <v>520</v>
      </c>
      <c r="AK64" s="72" t="s">
        <v>520</v>
      </c>
      <c r="AL64" s="99">
        <v>42825</v>
      </c>
      <c r="AM64" s="72" t="s">
        <v>360</v>
      </c>
      <c r="AN64" s="97">
        <v>2017</v>
      </c>
      <c r="AO64" s="99">
        <v>42825</v>
      </c>
      <c r="AP64" s="72"/>
    </row>
    <row r="65" spans="1:42" s="101" customFormat="1" ht="45">
      <c r="A65" s="24" t="s">
        <v>383</v>
      </c>
      <c r="B65" s="24" t="s">
        <v>3</v>
      </c>
      <c r="C65" s="24">
        <v>2016</v>
      </c>
      <c r="D65" s="24" t="s">
        <v>526</v>
      </c>
      <c r="E65" s="24" t="s">
        <v>184</v>
      </c>
      <c r="F65" s="68" t="s">
        <v>361</v>
      </c>
      <c r="G65" s="72" t="s">
        <v>520</v>
      </c>
      <c r="H65" s="71" t="s">
        <v>332</v>
      </c>
      <c r="I65" s="18" t="s">
        <v>184</v>
      </c>
      <c r="J65" s="17" t="s">
        <v>149</v>
      </c>
      <c r="K65" s="17" t="s">
        <v>250</v>
      </c>
      <c r="L65" s="90" t="s">
        <v>125</v>
      </c>
      <c r="M65" s="17" t="s">
        <v>184</v>
      </c>
      <c r="N65" s="95">
        <v>42481</v>
      </c>
      <c r="O65" s="16">
        <f>P65/1.16</f>
        <v>90000</v>
      </c>
      <c r="P65" s="16">
        <v>104400</v>
      </c>
      <c r="Q65" s="96">
        <v>50000</v>
      </c>
      <c r="R65" s="89">
        <v>343361.04</v>
      </c>
      <c r="S65" s="97" t="s">
        <v>108</v>
      </c>
      <c r="T65" s="17" t="s">
        <v>520</v>
      </c>
      <c r="U65" s="73" t="s">
        <v>121</v>
      </c>
      <c r="V65" s="17" t="s">
        <v>3</v>
      </c>
      <c r="W65" s="75">
        <f t="shared" si="5"/>
        <v>31320</v>
      </c>
      <c r="X65" s="17" t="s">
        <v>257</v>
      </c>
      <c r="Y65" s="17" t="s">
        <v>257</v>
      </c>
      <c r="Z65" s="65" t="s">
        <v>452</v>
      </c>
      <c r="AA65" s="18" t="s">
        <v>520</v>
      </c>
      <c r="AB65" s="72" t="s">
        <v>11</v>
      </c>
      <c r="AC65" s="72" t="s">
        <v>11</v>
      </c>
      <c r="AD65" s="72" t="s">
        <v>520</v>
      </c>
      <c r="AE65" s="72" t="s">
        <v>128</v>
      </c>
      <c r="AF65" s="74" t="s">
        <v>520</v>
      </c>
      <c r="AG65" s="70" t="s">
        <v>533</v>
      </c>
      <c r="AH65" s="72" t="s">
        <v>520</v>
      </c>
      <c r="AI65" s="72" t="s">
        <v>520</v>
      </c>
      <c r="AJ65" s="72" t="s">
        <v>520</v>
      </c>
      <c r="AK65" s="72" t="s">
        <v>520</v>
      </c>
      <c r="AL65" s="99">
        <v>42825</v>
      </c>
      <c r="AM65" s="72" t="s">
        <v>360</v>
      </c>
      <c r="AN65" s="97">
        <v>2017</v>
      </c>
      <c r="AO65" s="99">
        <v>42825</v>
      </c>
      <c r="AP65" s="72"/>
    </row>
    <row r="66" spans="1:42" s="101" customFormat="1" ht="123.75">
      <c r="A66" s="24" t="s">
        <v>383</v>
      </c>
      <c r="B66" s="24" t="s">
        <v>1</v>
      </c>
      <c r="C66" s="24">
        <v>2016</v>
      </c>
      <c r="D66" s="24" t="s">
        <v>526</v>
      </c>
      <c r="E66" s="24" t="s">
        <v>185</v>
      </c>
      <c r="F66" s="68" t="s">
        <v>373</v>
      </c>
      <c r="G66" s="72" t="s">
        <v>520</v>
      </c>
      <c r="H66" s="71" t="s">
        <v>258</v>
      </c>
      <c r="I66" s="18" t="s">
        <v>185</v>
      </c>
      <c r="J66" s="17" t="s">
        <v>109</v>
      </c>
      <c r="K66" s="18" t="s">
        <v>378</v>
      </c>
      <c r="L66" s="90" t="s">
        <v>125</v>
      </c>
      <c r="M66" s="18" t="s">
        <v>185</v>
      </c>
      <c r="N66" s="95">
        <v>42496</v>
      </c>
      <c r="O66" s="16">
        <f>6000000/1.16</f>
        <v>5172413.793103449</v>
      </c>
      <c r="P66" s="16">
        <v>6000000</v>
      </c>
      <c r="Q66" s="96">
        <v>50000</v>
      </c>
      <c r="R66" s="89"/>
      <c r="S66" s="97" t="s">
        <v>108</v>
      </c>
      <c r="T66" s="72" t="s">
        <v>520</v>
      </c>
      <c r="U66" s="73" t="s">
        <v>121</v>
      </c>
      <c r="V66" s="17" t="s">
        <v>1</v>
      </c>
      <c r="W66" s="75">
        <v>600000</v>
      </c>
      <c r="X66" s="74" t="s">
        <v>402</v>
      </c>
      <c r="Y66" s="74" t="s">
        <v>243</v>
      </c>
      <c r="Z66" s="65" t="s">
        <v>453</v>
      </c>
      <c r="AA66" s="72" t="s">
        <v>520</v>
      </c>
      <c r="AB66" s="24" t="s">
        <v>379</v>
      </c>
      <c r="AC66" s="18" t="s">
        <v>380</v>
      </c>
      <c r="AD66" s="74" t="s">
        <v>520</v>
      </c>
      <c r="AE66" s="72" t="s">
        <v>128</v>
      </c>
      <c r="AF66" s="74" t="s">
        <v>520</v>
      </c>
      <c r="AG66" s="70" t="s">
        <v>533</v>
      </c>
      <c r="AH66" s="72" t="s">
        <v>520</v>
      </c>
      <c r="AI66" s="72" t="s">
        <v>520</v>
      </c>
      <c r="AJ66" s="72" t="s">
        <v>520</v>
      </c>
      <c r="AK66" s="72" t="s">
        <v>520</v>
      </c>
      <c r="AL66" s="99">
        <v>42825</v>
      </c>
      <c r="AM66" s="72" t="s">
        <v>360</v>
      </c>
      <c r="AN66" s="97">
        <v>2017</v>
      </c>
      <c r="AO66" s="99">
        <v>42825</v>
      </c>
      <c r="AP66" s="72"/>
    </row>
    <row r="67" spans="1:42" s="101" customFormat="1" ht="85.5" customHeight="1">
      <c r="A67" s="24" t="s">
        <v>383</v>
      </c>
      <c r="B67" s="24" t="s">
        <v>4</v>
      </c>
      <c r="C67" s="24">
        <v>2016</v>
      </c>
      <c r="D67" s="24" t="s">
        <v>526</v>
      </c>
      <c r="E67" s="24" t="s">
        <v>187</v>
      </c>
      <c r="F67" s="68" t="s">
        <v>363</v>
      </c>
      <c r="G67" s="72" t="s">
        <v>520</v>
      </c>
      <c r="H67" s="71" t="s">
        <v>186</v>
      </c>
      <c r="I67" s="18" t="s">
        <v>187</v>
      </c>
      <c r="J67" s="17" t="s">
        <v>109</v>
      </c>
      <c r="K67" s="18" t="s">
        <v>261</v>
      </c>
      <c r="L67" s="90" t="s">
        <v>125</v>
      </c>
      <c r="M67" s="17" t="s">
        <v>187</v>
      </c>
      <c r="N67" s="95">
        <v>42507</v>
      </c>
      <c r="O67" s="16">
        <f aca="true" t="shared" si="6" ref="O67:O74">P67/1.16</f>
        <v>325444.5689655173</v>
      </c>
      <c r="P67" s="16">
        <v>377515.7</v>
      </c>
      <c r="Q67" s="96">
        <v>50000</v>
      </c>
      <c r="R67" s="89">
        <v>343361.04</v>
      </c>
      <c r="S67" s="97" t="s">
        <v>108</v>
      </c>
      <c r="T67" s="72" t="s">
        <v>520</v>
      </c>
      <c r="U67" s="73" t="s">
        <v>825</v>
      </c>
      <c r="V67" s="17" t="s">
        <v>356</v>
      </c>
      <c r="W67" s="75">
        <f t="shared" si="5"/>
        <v>113254.71</v>
      </c>
      <c r="X67" s="74" t="s">
        <v>259</v>
      </c>
      <c r="Y67" s="74" t="s">
        <v>260</v>
      </c>
      <c r="Z67" s="65" t="s">
        <v>454</v>
      </c>
      <c r="AA67" s="72" t="s">
        <v>520</v>
      </c>
      <c r="AB67" s="72" t="s">
        <v>11</v>
      </c>
      <c r="AC67" s="72" t="s">
        <v>11</v>
      </c>
      <c r="AD67" s="72" t="s">
        <v>520</v>
      </c>
      <c r="AE67" s="72" t="s">
        <v>128</v>
      </c>
      <c r="AF67" s="74" t="s">
        <v>520</v>
      </c>
      <c r="AG67" s="70" t="s">
        <v>568</v>
      </c>
      <c r="AH67" s="72" t="s">
        <v>520</v>
      </c>
      <c r="AI67" s="72" t="s">
        <v>520</v>
      </c>
      <c r="AJ67" s="72" t="s">
        <v>520</v>
      </c>
      <c r="AK67" s="72" t="s">
        <v>520</v>
      </c>
      <c r="AL67" s="99">
        <v>42825</v>
      </c>
      <c r="AM67" s="72" t="s">
        <v>360</v>
      </c>
      <c r="AN67" s="97">
        <v>2017</v>
      </c>
      <c r="AO67" s="99">
        <v>42825</v>
      </c>
      <c r="AP67" s="72"/>
    </row>
    <row r="68" spans="1:42" s="101" customFormat="1" ht="78" customHeight="1">
      <c r="A68" s="24" t="s">
        <v>383</v>
      </c>
      <c r="B68" s="24" t="s">
        <v>4</v>
      </c>
      <c r="C68" s="24">
        <v>2016</v>
      </c>
      <c r="D68" s="24" t="s">
        <v>526</v>
      </c>
      <c r="E68" s="72" t="s">
        <v>779</v>
      </c>
      <c r="F68" s="68" t="s">
        <v>523</v>
      </c>
      <c r="G68" s="72" t="s">
        <v>520</v>
      </c>
      <c r="H68" s="71" t="s">
        <v>188</v>
      </c>
      <c r="I68" s="72" t="s">
        <v>779</v>
      </c>
      <c r="J68" s="17" t="s">
        <v>150</v>
      </c>
      <c r="K68" s="18" t="s">
        <v>125</v>
      </c>
      <c r="L68" s="90" t="s">
        <v>125</v>
      </c>
      <c r="M68" s="72" t="s">
        <v>779</v>
      </c>
      <c r="N68" s="95">
        <v>42502</v>
      </c>
      <c r="O68" s="16">
        <f t="shared" si="6"/>
        <v>6548610</v>
      </c>
      <c r="P68" s="16">
        <v>7596387.6</v>
      </c>
      <c r="Q68" s="87" t="s">
        <v>520</v>
      </c>
      <c r="R68" s="89" t="s">
        <v>520</v>
      </c>
      <c r="S68" s="97" t="s">
        <v>108</v>
      </c>
      <c r="T68" s="17" t="s">
        <v>520</v>
      </c>
      <c r="U68" s="73" t="s">
        <v>524</v>
      </c>
      <c r="V68" s="17" t="s">
        <v>356</v>
      </c>
      <c r="W68" s="75" t="s">
        <v>520</v>
      </c>
      <c r="X68" s="74" t="s">
        <v>358</v>
      </c>
      <c r="Y68" s="74" t="s">
        <v>359</v>
      </c>
      <c r="Z68" s="66" t="s">
        <v>520</v>
      </c>
      <c r="AA68" s="18" t="s">
        <v>520</v>
      </c>
      <c r="AB68" s="72" t="s">
        <v>11</v>
      </c>
      <c r="AC68" s="72" t="s">
        <v>11</v>
      </c>
      <c r="AD68" s="74" t="s">
        <v>520</v>
      </c>
      <c r="AE68" s="72" t="s">
        <v>128</v>
      </c>
      <c r="AF68" s="74" t="s">
        <v>520</v>
      </c>
      <c r="AG68" s="100" t="s">
        <v>533</v>
      </c>
      <c r="AH68" s="72" t="s">
        <v>520</v>
      </c>
      <c r="AI68" s="72" t="s">
        <v>520</v>
      </c>
      <c r="AJ68" s="72" t="s">
        <v>520</v>
      </c>
      <c r="AK68" s="72" t="s">
        <v>520</v>
      </c>
      <c r="AL68" s="99">
        <v>42825</v>
      </c>
      <c r="AM68" s="72" t="s">
        <v>360</v>
      </c>
      <c r="AN68" s="97">
        <v>2017</v>
      </c>
      <c r="AO68" s="99">
        <v>42825</v>
      </c>
      <c r="AP68" s="72"/>
    </row>
    <row r="69" spans="1:42" s="101" customFormat="1" ht="56.25">
      <c r="A69" s="24" t="s">
        <v>383</v>
      </c>
      <c r="B69" s="24" t="s">
        <v>3</v>
      </c>
      <c r="C69" s="24">
        <v>2016</v>
      </c>
      <c r="D69" s="24" t="s">
        <v>526</v>
      </c>
      <c r="E69" s="24" t="s">
        <v>189</v>
      </c>
      <c r="F69" s="68" t="s">
        <v>361</v>
      </c>
      <c r="G69" s="72" t="s">
        <v>520</v>
      </c>
      <c r="H69" s="71" t="s">
        <v>511</v>
      </c>
      <c r="I69" s="18" t="s">
        <v>189</v>
      </c>
      <c r="J69" s="17" t="s">
        <v>149</v>
      </c>
      <c r="K69" s="18" t="s">
        <v>261</v>
      </c>
      <c r="L69" s="90" t="s">
        <v>125</v>
      </c>
      <c r="M69" s="17" t="s">
        <v>189</v>
      </c>
      <c r="N69" s="95">
        <v>42506</v>
      </c>
      <c r="O69" s="16">
        <f>116000/1.16</f>
        <v>100000</v>
      </c>
      <c r="P69" s="16">
        <v>116000</v>
      </c>
      <c r="Q69" s="96">
        <v>50000</v>
      </c>
      <c r="R69" s="89">
        <v>343361.04</v>
      </c>
      <c r="S69" s="97" t="s">
        <v>108</v>
      </c>
      <c r="T69" s="72" t="s">
        <v>520</v>
      </c>
      <c r="U69" s="73" t="s">
        <v>121</v>
      </c>
      <c r="V69" s="17" t="s">
        <v>3</v>
      </c>
      <c r="W69" s="75">
        <f>P69*0.3</f>
        <v>34800</v>
      </c>
      <c r="X69" s="74" t="s">
        <v>262</v>
      </c>
      <c r="Y69" s="74" t="s">
        <v>262</v>
      </c>
      <c r="Z69" s="65" t="s">
        <v>455</v>
      </c>
      <c r="AA69" s="72" t="s">
        <v>520</v>
      </c>
      <c r="AB69" s="72" t="s">
        <v>11</v>
      </c>
      <c r="AC69" s="72" t="s">
        <v>11</v>
      </c>
      <c r="AD69" s="72" t="s">
        <v>520</v>
      </c>
      <c r="AE69" s="72" t="s">
        <v>128</v>
      </c>
      <c r="AF69" s="74" t="s">
        <v>520</v>
      </c>
      <c r="AG69" s="70" t="s">
        <v>533</v>
      </c>
      <c r="AH69" s="72" t="s">
        <v>520</v>
      </c>
      <c r="AI69" s="72" t="s">
        <v>520</v>
      </c>
      <c r="AJ69" s="72" t="s">
        <v>520</v>
      </c>
      <c r="AK69" s="72" t="s">
        <v>520</v>
      </c>
      <c r="AL69" s="99">
        <v>42825</v>
      </c>
      <c r="AM69" s="72" t="s">
        <v>360</v>
      </c>
      <c r="AN69" s="97">
        <v>2017</v>
      </c>
      <c r="AO69" s="99">
        <v>42825</v>
      </c>
      <c r="AP69" s="72"/>
    </row>
    <row r="70" spans="1:42" s="101" customFormat="1" ht="33.75">
      <c r="A70" s="24" t="s">
        <v>383</v>
      </c>
      <c r="B70" s="24" t="s">
        <v>4</v>
      </c>
      <c r="C70" s="24">
        <v>2016</v>
      </c>
      <c r="D70" s="24" t="s">
        <v>526</v>
      </c>
      <c r="E70" s="24" t="s">
        <v>190</v>
      </c>
      <c r="F70" s="68" t="s">
        <v>361</v>
      </c>
      <c r="G70" s="72" t="s">
        <v>520</v>
      </c>
      <c r="H70" s="71" t="s">
        <v>374</v>
      </c>
      <c r="I70" s="18" t="s">
        <v>190</v>
      </c>
      <c r="J70" s="17" t="s">
        <v>505</v>
      </c>
      <c r="K70" s="18" t="s">
        <v>125</v>
      </c>
      <c r="L70" s="90" t="s">
        <v>125</v>
      </c>
      <c r="M70" s="17" t="s">
        <v>190</v>
      </c>
      <c r="N70" s="95">
        <v>42514</v>
      </c>
      <c r="O70" s="16">
        <f t="shared" si="6"/>
        <v>324000</v>
      </c>
      <c r="P70" s="16">
        <v>375840</v>
      </c>
      <c r="Q70" s="96">
        <v>50000</v>
      </c>
      <c r="R70" s="89">
        <v>343361.04</v>
      </c>
      <c r="S70" s="97" t="s">
        <v>108</v>
      </c>
      <c r="T70" s="72" t="s">
        <v>520</v>
      </c>
      <c r="U70" s="73" t="s">
        <v>826</v>
      </c>
      <c r="V70" s="17" t="s">
        <v>356</v>
      </c>
      <c r="W70" s="75">
        <f t="shared" si="5"/>
        <v>112752</v>
      </c>
      <c r="X70" s="74" t="s">
        <v>263</v>
      </c>
      <c r="Y70" s="74" t="s">
        <v>264</v>
      </c>
      <c r="Z70" s="65" t="s">
        <v>456</v>
      </c>
      <c r="AA70" s="72" t="s">
        <v>520</v>
      </c>
      <c r="AB70" s="72" t="s">
        <v>11</v>
      </c>
      <c r="AC70" s="72" t="s">
        <v>11</v>
      </c>
      <c r="AD70" s="74" t="s">
        <v>520</v>
      </c>
      <c r="AE70" s="72" t="s">
        <v>128</v>
      </c>
      <c r="AF70" s="74" t="s">
        <v>520</v>
      </c>
      <c r="AG70" s="100" t="s">
        <v>569</v>
      </c>
      <c r="AH70" s="72" t="s">
        <v>520</v>
      </c>
      <c r="AI70" s="72" t="s">
        <v>520</v>
      </c>
      <c r="AJ70" s="72" t="s">
        <v>520</v>
      </c>
      <c r="AK70" s="72" t="s">
        <v>520</v>
      </c>
      <c r="AL70" s="99">
        <v>42825</v>
      </c>
      <c r="AM70" s="72" t="s">
        <v>360</v>
      </c>
      <c r="AN70" s="97">
        <v>2017</v>
      </c>
      <c r="AO70" s="99">
        <v>42825</v>
      </c>
      <c r="AP70" s="72"/>
    </row>
    <row r="71" spans="1:42" s="101" customFormat="1" ht="66.75" customHeight="1">
      <c r="A71" s="24" t="s">
        <v>383</v>
      </c>
      <c r="B71" s="24" t="s">
        <v>4</v>
      </c>
      <c r="C71" s="24">
        <v>2016</v>
      </c>
      <c r="D71" s="24" t="s">
        <v>526</v>
      </c>
      <c r="E71" s="24" t="s">
        <v>191</v>
      </c>
      <c r="F71" s="68" t="s">
        <v>361</v>
      </c>
      <c r="G71" s="72" t="s">
        <v>520</v>
      </c>
      <c r="H71" s="71" t="s">
        <v>512</v>
      </c>
      <c r="I71" s="18" t="s">
        <v>191</v>
      </c>
      <c r="J71" s="17" t="s">
        <v>151</v>
      </c>
      <c r="K71" s="18" t="s">
        <v>265</v>
      </c>
      <c r="L71" s="90" t="s">
        <v>125</v>
      </c>
      <c r="M71" s="18" t="s">
        <v>191</v>
      </c>
      <c r="N71" s="95">
        <v>42506</v>
      </c>
      <c r="O71" s="16">
        <v>135000</v>
      </c>
      <c r="P71" s="16">
        <v>156600</v>
      </c>
      <c r="Q71" s="96">
        <v>50000</v>
      </c>
      <c r="R71" s="89">
        <v>343361.04</v>
      </c>
      <c r="S71" s="97" t="s">
        <v>108</v>
      </c>
      <c r="T71" s="17" t="s">
        <v>520</v>
      </c>
      <c r="U71" s="73" t="s">
        <v>839</v>
      </c>
      <c r="V71" s="17" t="s">
        <v>356</v>
      </c>
      <c r="W71" s="75">
        <f t="shared" si="5"/>
        <v>46980</v>
      </c>
      <c r="X71" s="74" t="s">
        <v>266</v>
      </c>
      <c r="Y71" s="74" t="s">
        <v>267</v>
      </c>
      <c r="Z71" s="65" t="s">
        <v>457</v>
      </c>
      <c r="AA71" s="18" t="s">
        <v>520</v>
      </c>
      <c r="AB71" s="72" t="s">
        <v>11</v>
      </c>
      <c r="AC71" s="72" t="s">
        <v>11</v>
      </c>
      <c r="AD71" s="72" t="s">
        <v>520</v>
      </c>
      <c r="AE71" s="72" t="s">
        <v>128</v>
      </c>
      <c r="AF71" s="74" t="s">
        <v>520</v>
      </c>
      <c r="AG71" s="70" t="s">
        <v>533</v>
      </c>
      <c r="AH71" s="72" t="s">
        <v>520</v>
      </c>
      <c r="AI71" s="72" t="s">
        <v>520</v>
      </c>
      <c r="AJ71" s="72" t="s">
        <v>520</v>
      </c>
      <c r="AK71" s="72" t="s">
        <v>520</v>
      </c>
      <c r="AL71" s="99">
        <v>42825</v>
      </c>
      <c r="AM71" s="72" t="s">
        <v>360</v>
      </c>
      <c r="AN71" s="97">
        <v>2017</v>
      </c>
      <c r="AO71" s="99">
        <v>42825</v>
      </c>
      <c r="AP71" s="72"/>
    </row>
    <row r="72" spans="1:42" s="101" customFormat="1" ht="22.5">
      <c r="A72" s="24" t="s">
        <v>383</v>
      </c>
      <c r="B72" s="24" t="s">
        <v>4</v>
      </c>
      <c r="C72" s="24">
        <v>2016</v>
      </c>
      <c r="D72" s="24" t="s">
        <v>526</v>
      </c>
      <c r="E72" s="24" t="s">
        <v>192</v>
      </c>
      <c r="F72" s="68" t="s">
        <v>364</v>
      </c>
      <c r="G72" s="72" t="s">
        <v>520</v>
      </c>
      <c r="H72" s="71" t="s">
        <v>375</v>
      </c>
      <c r="I72" s="18" t="s">
        <v>192</v>
      </c>
      <c r="J72" s="17" t="s">
        <v>151</v>
      </c>
      <c r="K72" s="18" t="s">
        <v>265</v>
      </c>
      <c r="L72" s="90" t="s">
        <v>125</v>
      </c>
      <c r="M72" s="18" t="s">
        <v>192</v>
      </c>
      <c r="N72" s="95">
        <v>42528</v>
      </c>
      <c r="O72" s="16">
        <f t="shared" si="6"/>
        <v>2150000</v>
      </c>
      <c r="P72" s="16">
        <v>2494000</v>
      </c>
      <c r="Q72" s="96">
        <v>50000</v>
      </c>
      <c r="R72" s="89" t="s">
        <v>520</v>
      </c>
      <c r="S72" s="97" t="s">
        <v>108</v>
      </c>
      <c r="T72" s="72" t="s">
        <v>520</v>
      </c>
      <c r="U72" s="73" t="s">
        <v>821</v>
      </c>
      <c r="V72" s="17" t="s">
        <v>356</v>
      </c>
      <c r="W72" s="75">
        <v>249400</v>
      </c>
      <c r="X72" s="74" t="s">
        <v>268</v>
      </c>
      <c r="Y72" s="74" t="s">
        <v>269</v>
      </c>
      <c r="Z72" s="65" t="s">
        <v>458</v>
      </c>
      <c r="AA72" s="72" t="s">
        <v>520</v>
      </c>
      <c r="AB72" s="72" t="s">
        <v>11</v>
      </c>
      <c r="AC72" s="72" t="s">
        <v>11</v>
      </c>
      <c r="AD72" s="74" t="s">
        <v>520</v>
      </c>
      <c r="AE72" s="72" t="s">
        <v>128</v>
      </c>
      <c r="AF72" s="74" t="s">
        <v>520</v>
      </c>
      <c r="AG72" s="70" t="s">
        <v>533</v>
      </c>
      <c r="AH72" s="72" t="s">
        <v>520</v>
      </c>
      <c r="AI72" s="72" t="s">
        <v>520</v>
      </c>
      <c r="AJ72" s="72" t="s">
        <v>520</v>
      </c>
      <c r="AK72" s="72" t="s">
        <v>520</v>
      </c>
      <c r="AL72" s="99">
        <v>42825</v>
      </c>
      <c r="AM72" s="72" t="s">
        <v>360</v>
      </c>
      <c r="AN72" s="97">
        <v>2017</v>
      </c>
      <c r="AO72" s="99">
        <v>42825</v>
      </c>
      <c r="AP72" s="72"/>
    </row>
    <row r="73" spans="1:42" s="101" customFormat="1" ht="45">
      <c r="A73" s="24" t="s">
        <v>383</v>
      </c>
      <c r="B73" s="24" t="s">
        <v>1</v>
      </c>
      <c r="C73" s="24">
        <v>2016</v>
      </c>
      <c r="D73" s="24" t="s">
        <v>526</v>
      </c>
      <c r="E73" s="24" t="s">
        <v>193</v>
      </c>
      <c r="F73" s="68" t="s">
        <v>361</v>
      </c>
      <c r="G73" s="72" t="s">
        <v>520</v>
      </c>
      <c r="H73" s="71" t="s">
        <v>366</v>
      </c>
      <c r="I73" s="18" t="s">
        <v>193</v>
      </c>
      <c r="J73" s="17" t="s">
        <v>504</v>
      </c>
      <c r="K73" s="18" t="s">
        <v>136</v>
      </c>
      <c r="L73" s="90" t="s">
        <v>125</v>
      </c>
      <c r="M73" s="18" t="s">
        <v>193</v>
      </c>
      <c r="N73" s="95">
        <v>42520</v>
      </c>
      <c r="O73" s="16">
        <f t="shared" si="6"/>
        <v>55940.00000000001</v>
      </c>
      <c r="P73" s="16">
        <v>64890.4</v>
      </c>
      <c r="Q73" s="96">
        <v>50000</v>
      </c>
      <c r="R73" s="89">
        <v>343361.04</v>
      </c>
      <c r="S73" s="97" t="s">
        <v>108</v>
      </c>
      <c r="T73" s="72" t="s">
        <v>520</v>
      </c>
      <c r="U73" s="73" t="s">
        <v>734</v>
      </c>
      <c r="V73" s="17" t="s">
        <v>1</v>
      </c>
      <c r="W73" s="75">
        <f t="shared" si="5"/>
        <v>19467.12</v>
      </c>
      <c r="X73" s="74" t="s">
        <v>270</v>
      </c>
      <c r="Y73" s="74" t="s">
        <v>271</v>
      </c>
      <c r="Z73" s="65" t="s">
        <v>459</v>
      </c>
      <c r="AA73" s="72" t="s">
        <v>520</v>
      </c>
      <c r="AB73" s="72" t="s">
        <v>11</v>
      </c>
      <c r="AC73" s="72" t="s">
        <v>11</v>
      </c>
      <c r="AD73" s="72" t="s">
        <v>520</v>
      </c>
      <c r="AE73" s="72" t="s">
        <v>128</v>
      </c>
      <c r="AF73" s="74" t="s">
        <v>520</v>
      </c>
      <c r="AG73" s="70" t="s">
        <v>533</v>
      </c>
      <c r="AH73" s="72" t="s">
        <v>520</v>
      </c>
      <c r="AI73" s="72" t="s">
        <v>520</v>
      </c>
      <c r="AJ73" s="72" t="s">
        <v>520</v>
      </c>
      <c r="AK73" s="72" t="s">
        <v>520</v>
      </c>
      <c r="AL73" s="99">
        <v>42825</v>
      </c>
      <c r="AM73" s="72" t="s">
        <v>360</v>
      </c>
      <c r="AN73" s="97">
        <v>2017</v>
      </c>
      <c r="AO73" s="99">
        <v>42825</v>
      </c>
      <c r="AP73" s="72"/>
    </row>
    <row r="74" spans="1:42" s="101" customFormat="1" ht="22.5">
      <c r="A74" s="24" t="s">
        <v>383</v>
      </c>
      <c r="B74" s="24" t="s">
        <v>1</v>
      </c>
      <c r="C74" s="24">
        <v>2016</v>
      </c>
      <c r="D74" s="24" t="s">
        <v>526</v>
      </c>
      <c r="E74" s="24" t="s">
        <v>194</v>
      </c>
      <c r="F74" s="68" t="s">
        <v>365</v>
      </c>
      <c r="G74" s="72" t="s">
        <v>520</v>
      </c>
      <c r="H74" s="71" t="s">
        <v>367</v>
      </c>
      <c r="I74" s="18" t="s">
        <v>194</v>
      </c>
      <c r="J74" s="17" t="s">
        <v>152</v>
      </c>
      <c r="K74" s="18" t="s">
        <v>513</v>
      </c>
      <c r="L74" s="90" t="s">
        <v>125</v>
      </c>
      <c r="M74" s="18" t="s">
        <v>194</v>
      </c>
      <c r="N74" s="95">
        <v>42539</v>
      </c>
      <c r="O74" s="16">
        <f t="shared" si="6"/>
        <v>467413.7931034483</v>
      </c>
      <c r="P74" s="16">
        <v>542200</v>
      </c>
      <c r="Q74" s="96">
        <v>50000</v>
      </c>
      <c r="R74" s="89">
        <v>343361.04</v>
      </c>
      <c r="S74" s="97" t="s">
        <v>108</v>
      </c>
      <c r="T74" s="17" t="s">
        <v>520</v>
      </c>
      <c r="U74" s="73" t="s">
        <v>514</v>
      </c>
      <c r="V74" s="17" t="s">
        <v>1</v>
      </c>
      <c r="W74" s="75">
        <f t="shared" si="5"/>
        <v>162660</v>
      </c>
      <c r="X74" s="74" t="s">
        <v>272</v>
      </c>
      <c r="Y74" s="74" t="s">
        <v>273</v>
      </c>
      <c r="Z74" s="65" t="s">
        <v>460</v>
      </c>
      <c r="AA74" s="18" t="s">
        <v>520</v>
      </c>
      <c r="AB74" s="72" t="s">
        <v>11</v>
      </c>
      <c r="AC74" s="72" t="s">
        <v>11</v>
      </c>
      <c r="AD74" s="74" t="s">
        <v>520</v>
      </c>
      <c r="AE74" s="72" t="s">
        <v>128</v>
      </c>
      <c r="AF74" s="74" t="s">
        <v>520</v>
      </c>
      <c r="AG74" s="70" t="s">
        <v>533</v>
      </c>
      <c r="AH74" s="72" t="s">
        <v>520</v>
      </c>
      <c r="AI74" s="72" t="s">
        <v>520</v>
      </c>
      <c r="AJ74" s="72" t="s">
        <v>520</v>
      </c>
      <c r="AK74" s="72" t="s">
        <v>520</v>
      </c>
      <c r="AL74" s="99">
        <v>42825</v>
      </c>
      <c r="AM74" s="72" t="s">
        <v>360</v>
      </c>
      <c r="AN74" s="97">
        <v>2017</v>
      </c>
      <c r="AO74" s="99">
        <v>42825</v>
      </c>
      <c r="AP74" s="72"/>
    </row>
    <row r="75" spans="1:42" s="101" customFormat="1" ht="56.25">
      <c r="A75" s="24" t="s">
        <v>383</v>
      </c>
      <c r="B75" s="24" t="s">
        <v>3</v>
      </c>
      <c r="C75" s="24">
        <v>2016</v>
      </c>
      <c r="D75" s="24" t="s">
        <v>526</v>
      </c>
      <c r="E75" s="24" t="s">
        <v>196</v>
      </c>
      <c r="F75" s="68" t="s">
        <v>361</v>
      </c>
      <c r="G75" s="72" t="s">
        <v>520</v>
      </c>
      <c r="H75" s="71" t="s">
        <v>515</v>
      </c>
      <c r="I75" s="18" t="s">
        <v>196</v>
      </c>
      <c r="J75" s="17" t="s">
        <v>149</v>
      </c>
      <c r="K75" s="24" t="s">
        <v>384</v>
      </c>
      <c r="L75" s="90" t="s">
        <v>125</v>
      </c>
      <c r="M75" s="18" t="s">
        <v>196</v>
      </c>
      <c r="N75" s="95">
        <v>42541</v>
      </c>
      <c r="O75" s="16">
        <f>174000/1.16</f>
        <v>150000</v>
      </c>
      <c r="P75" s="16">
        <v>174000</v>
      </c>
      <c r="Q75" s="96">
        <v>50000</v>
      </c>
      <c r="R75" s="89">
        <v>343361.04</v>
      </c>
      <c r="S75" s="97" t="s">
        <v>108</v>
      </c>
      <c r="T75" s="72" t="s">
        <v>520</v>
      </c>
      <c r="U75" s="73" t="s">
        <v>734</v>
      </c>
      <c r="V75" s="17" t="s">
        <v>3</v>
      </c>
      <c r="W75" s="75">
        <f t="shared" si="5"/>
        <v>52200</v>
      </c>
      <c r="X75" s="74" t="s">
        <v>274</v>
      </c>
      <c r="Y75" s="74" t="s">
        <v>274</v>
      </c>
      <c r="Z75" s="65" t="s">
        <v>461</v>
      </c>
      <c r="AA75" s="72" t="s">
        <v>520</v>
      </c>
      <c r="AB75" s="72" t="s">
        <v>11</v>
      </c>
      <c r="AC75" s="72" t="s">
        <v>11</v>
      </c>
      <c r="AD75" s="72" t="s">
        <v>520</v>
      </c>
      <c r="AE75" s="72" t="s">
        <v>128</v>
      </c>
      <c r="AF75" s="74" t="s">
        <v>520</v>
      </c>
      <c r="AG75" s="70" t="s">
        <v>533</v>
      </c>
      <c r="AH75" s="72" t="s">
        <v>520</v>
      </c>
      <c r="AI75" s="72" t="s">
        <v>520</v>
      </c>
      <c r="AJ75" s="72" t="s">
        <v>520</v>
      </c>
      <c r="AK75" s="72" t="s">
        <v>520</v>
      </c>
      <c r="AL75" s="99">
        <v>42825</v>
      </c>
      <c r="AM75" s="72" t="s">
        <v>360</v>
      </c>
      <c r="AN75" s="97">
        <v>2017</v>
      </c>
      <c r="AO75" s="99">
        <v>42825</v>
      </c>
      <c r="AP75" s="72"/>
    </row>
    <row r="76" spans="1:42" s="101" customFormat="1" ht="45">
      <c r="A76" s="24" t="s">
        <v>383</v>
      </c>
      <c r="B76" s="24" t="s">
        <v>1</v>
      </c>
      <c r="C76" s="24">
        <v>2016</v>
      </c>
      <c r="D76" s="24" t="s">
        <v>526</v>
      </c>
      <c r="E76" s="24" t="s">
        <v>197</v>
      </c>
      <c r="F76" s="68" t="s">
        <v>361</v>
      </c>
      <c r="G76" s="72" t="s">
        <v>520</v>
      </c>
      <c r="H76" s="71" t="s">
        <v>368</v>
      </c>
      <c r="I76" s="18" t="s">
        <v>197</v>
      </c>
      <c r="J76" s="17" t="s">
        <v>153</v>
      </c>
      <c r="K76" s="18" t="s">
        <v>134</v>
      </c>
      <c r="L76" s="90" t="s">
        <v>125</v>
      </c>
      <c r="M76" s="18" t="s">
        <v>197</v>
      </c>
      <c r="N76" s="95">
        <v>42545</v>
      </c>
      <c r="O76" s="16">
        <f>P76/1.16</f>
        <v>290836.86206896557</v>
      </c>
      <c r="P76" s="16">
        <v>337370.76</v>
      </c>
      <c r="Q76" s="96">
        <v>50000</v>
      </c>
      <c r="R76" s="89">
        <v>343361.04</v>
      </c>
      <c r="S76" s="97" t="s">
        <v>108</v>
      </c>
      <c r="T76" s="72" t="s">
        <v>520</v>
      </c>
      <c r="U76" s="73" t="s">
        <v>734</v>
      </c>
      <c r="V76" s="17" t="s">
        <v>1</v>
      </c>
      <c r="W76" s="75">
        <f t="shared" si="5"/>
        <v>101211.228</v>
      </c>
      <c r="X76" s="74" t="s">
        <v>291</v>
      </c>
      <c r="Y76" s="74" t="s">
        <v>292</v>
      </c>
      <c r="Z76" s="65" t="s">
        <v>462</v>
      </c>
      <c r="AA76" s="72" t="s">
        <v>520</v>
      </c>
      <c r="AB76" s="72" t="s">
        <v>11</v>
      </c>
      <c r="AC76" s="72" t="s">
        <v>11</v>
      </c>
      <c r="AD76" s="74" t="s">
        <v>520</v>
      </c>
      <c r="AE76" s="72" t="s">
        <v>128</v>
      </c>
      <c r="AF76" s="74" t="s">
        <v>520</v>
      </c>
      <c r="AG76" s="70" t="s">
        <v>533</v>
      </c>
      <c r="AH76" s="72" t="s">
        <v>520</v>
      </c>
      <c r="AI76" s="72" t="s">
        <v>520</v>
      </c>
      <c r="AJ76" s="72" t="s">
        <v>520</v>
      </c>
      <c r="AK76" s="72" t="s">
        <v>520</v>
      </c>
      <c r="AL76" s="99">
        <v>42825</v>
      </c>
      <c r="AM76" s="72" t="s">
        <v>360</v>
      </c>
      <c r="AN76" s="97">
        <v>2017</v>
      </c>
      <c r="AO76" s="99">
        <v>42825</v>
      </c>
      <c r="AP76" s="72"/>
    </row>
    <row r="77" spans="1:42" s="101" customFormat="1" ht="22.5">
      <c r="A77" s="24" t="s">
        <v>383</v>
      </c>
      <c r="B77" s="24" t="s">
        <v>4</v>
      </c>
      <c r="C77" s="24">
        <v>2016</v>
      </c>
      <c r="D77" s="24" t="s">
        <v>837</v>
      </c>
      <c r="E77" s="24" t="s">
        <v>198</v>
      </c>
      <c r="F77" s="68" t="s">
        <v>361</v>
      </c>
      <c r="G77" s="72" t="s">
        <v>520</v>
      </c>
      <c r="H77" s="71" t="s">
        <v>369</v>
      </c>
      <c r="I77" s="18" t="s">
        <v>198</v>
      </c>
      <c r="J77" s="17" t="s">
        <v>154</v>
      </c>
      <c r="K77" s="18" t="s">
        <v>250</v>
      </c>
      <c r="L77" s="90" t="s">
        <v>125</v>
      </c>
      <c r="M77" s="18" t="s">
        <v>198</v>
      </c>
      <c r="N77" s="95">
        <v>42564</v>
      </c>
      <c r="O77" s="16">
        <f>P77/1.16</f>
        <v>177519.8275862069</v>
      </c>
      <c r="P77" s="16">
        <v>205923</v>
      </c>
      <c r="Q77" s="96">
        <v>50000</v>
      </c>
      <c r="R77" s="89">
        <v>343361.04</v>
      </c>
      <c r="S77" s="97" t="s">
        <v>108</v>
      </c>
      <c r="T77" s="17" t="s">
        <v>520</v>
      </c>
      <c r="U77" s="73" t="s">
        <v>170</v>
      </c>
      <c r="V77" s="17" t="s">
        <v>356</v>
      </c>
      <c r="W77" s="75">
        <f t="shared" si="5"/>
        <v>61776.899999999994</v>
      </c>
      <c r="X77" s="74" t="s">
        <v>275</v>
      </c>
      <c r="Y77" s="74" t="s">
        <v>276</v>
      </c>
      <c r="Z77" s="65" t="s">
        <v>463</v>
      </c>
      <c r="AA77" s="18" t="s">
        <v>520</v>
      </c>
      <c r="AB77" s="72" t="s">
        <v>11</v>
      </c>
      <c r="AC77" s="72" t="s">
        <v>11</v>
      </c>
      <c r="AD77" s="72" t="s">
        <v>520</v>
      </c>
      <c r="AE77" s="72" t="s">
        <v>128</v>
      </c>
      <c r="AF77" s="74" t="s">
        <v>520</v>
      </c>
      <c r="AG77" s="70" t="s">
        <v>533</v>
      </c>
      <c r="AH77" s="72" t="s">
        <v>520</v>
      </c>
      <c r="AI77" s="72" t="s">
        <v>520</v>
      </c>
      <c r="AJ77" s="72" t="s">
        <v>520</v>
      </c>
      <c r="AK77" s="72" t="s">
        <v>520</v>
      </c>
      <c r="AL77" s="99">
        <v>42825</v>
      </c>
      <c r="AM77" s="72" t="s">
        <v>360</v>
      </c>
      <c r="AN77" s="97">
        <v>2017</v>
      </c>
      <c r="AO77" s="99">
        <v>42825</v>
      </c>
      <c r="AP77" s="72"/>
    </row>
    <row r="78" spans="1:42" s="101" customFormat="1" ht="45">
      <c r="A78" s="24" t="s">
        <v>383</v>
      </c>
      <c r="B78" s="24" t="s">
        <v>1</v>
      </c>
      <c r="C78" s="24">
        <v>2016</v>
      </c>
      <c r="D78" s="24" t="s">
        <v>837</v>
      </c>
      <c r="E78" s="24" t="s">
        <v>199</v>
      </c>
      <c r="F78" s="68" t="s">
        <v>361</v>
      </c>
      <c r="G78" s="72" t="s">
        <v>520</v>
      </c>
      <c r="H78" s="71" t="s">
        <v>370</v>
      </c>
      <c r="I78" s="18" t="s">
        <v>199</v>
      </c>
      <c r="J78" s="17" t="s">
        <v>504</v>
      </c>
      <c r="K78" s="18" t="s">
        <v>134</v>
      </c>
      <c r="L78" s="90" t="s">
        <v>125</v>
      </c>
      <c r="M78" s="18" t="s">
        <v>199</v>
      </c>
      <c r="N78" s="95">
        <v>42567</v>
      </c>
      <c r="O78" s="16">
        <f aca="true" t="shared" si="7" ref="O78:O104">P78/1.16</f>
        <v>339490.00000000006</v>
      </c>
      <c r="P78" s="16">
        <v>393808.4</v>
      </c>
      <c r="Q78" s="96">
        <v>50000</v>
      </c>
      <c r="R78" s="89">
        <v>343361.04</v>
      </c>
      <c r="S78" s="97" t="s">
        <v>108</v>
      </c>
      <c r="T78" s="72" t="s">
        <v>520</v>
      </c>
      <c r="U78" s="73" t="s">
        <v>822</v>
      </c>
      <c r="V78" s="17" t="s">
        <v>1</v>
      </c>
      <c r="W78" s="75">
        <f t="shared" si="5"/>
        <v>118142.52</v>
      </c>
      <c r="X78" s="74" t="s">
        <v>293</v>
      </c>
      <c r="Y78" s="74" t="s">
        <v>294</v>
      </c>
      <c r="Z78" s="65" t="s">
        <v>464</v>
      </c>
      <c r="AA78" s="72" t="s">
        <v>520</v>
      </c>
      <c r="AB78" s="72" t="s">
        <v>11</v>
      </c>
      <c r="AC78" s="72" t="s">
        <v>11</v>
      </c>
      <c r="AD78" s="74" t="s">
        <v>520</v>
      </c>
      <c r="AE78" s="72" t="s">
        <v>128</v>
      </c>
      <c r="AF78" s="74" t="s">
        <v>520</v>
      </c>
      <c r="AG78" s="70" t="s">
        <v>533</v>
      </c>
      <c r="AH78" s="72" t="s">
        <v>520</v>
      </c>
      <c r="AI78" s="72" t="s">
        <v>520</v>
      </c>
      <c r="AJ78" s="72" t="s">
        <v>520</v>
      </c>
      <c r="AK78" s="72" t="s">
        <v>520</v>
      </c>
      <c r="AL78" s="99">
        <v>42825</v>
      </c>
      <c r="AM78" s="72" t="s">
        <v>360</v>
      </c>
      <c r="AN78" s="97">
        <v>2017</v>
      </c>
      <c r="AO78" s="99">
        <v>42825</v>
      </c>
      <c r="AP78" s="72"/>
    </row>
    <row r="79" spans="1:42" s="101" customFormat="1" ht="33.75">
      <c r="A79" s="24" t="s">
        <v>383</v>
      </c>
      <c r="B79" s="24" t="s">
        <v>4</v>
      </c>
      <c r="C79" s="24">
        <v>2016</v>
      </c>
      <c r="D79" s="24" t="s">
        <v>837</v>
      </c>
      <c r="E79" s="24" t="s">
        <v>200</v>
      </c>
      <c r="F79" s="68" t="s">
        <v>361</v>
      </c>
      <c r="G79" s="72" t="s">
        <v>520</v>
      </c>
      <c r="H79" s="71" t="s">
        <v>371</v>
      </c>
      <c r="I79" s="18" t="s">
        <v>200</v>
      </c>
      <c r="J79" s="17" t="s">
        <v>155</v>
      </c>
      <c r="K79" s="18" t="s">
        <v>136</v>
      </c>
      <c r="L79" s="90" t="s">
        <v>125</v>
      </c>
      <c r="M79" s="18" t="s">
        <v>200</v>
      </c>
      <c r="N79" s="95">
        <v>42568</v>
      </c>
      <c r="O79" s="16">
        <f t="shared" si="7"/>
        <v>192000</v>
      </c>
      <c r="P79" s="16">
        <v>222720</v>
      </c>
      <c r="Q79" s="96">
        <v>50000</v>
      </c>
      <c r="R79" s="89">
        <v>343361.04</v>
      </c>
      <c r="S79" s="97" t="s">
        <v>108</v>
      </c>
      <c r="T79" s="72" t="s">
        <v>520</v>
      </c>
      <c r="U79" s="73" t="s">
        <v>823</v>
      </c>
      <c r="V79" s="17" t="s">
        <v>356</v>
      </c>
      <c r="W79" s="75">
        <f t="shared" si="5"/>
        <v>66816</v>
      </c>
      <c r="X79" s="74" t="s">
        <v>295</v>
      </c>
      <c r="Y79" s="74" t="s">
        <v>137</v>
      </c>
      <c r="Z79" s="65" t="s">
        <v>465</v>
      </c>
      <c r="AA79" s="72" t="s">
        <v>520</v>
      </c>
      <c r="AB79" s="72" t="s">
        <v>11</v>
      </c>
      <c r="AC79" s="72" t="s">
        <v>11</v>
      </c>
      <c r="AD79" s="72" t="s">
        <v>520</v>
      </c>
      <c r="AE79" s="72" t="s">
        <v>128</v>
      </c>
      <c r="AF79" s="74" t="s">
        <v>520</v>
      </c>
      <c r="AG79" s="70" t="s">
        <v>568</v>
      </c>
      <c r="AH79" s="72" t="s">
        <v>520</v>
      </c>
      <c r="AI79" s="72" t="s">
        <v>520</v>
      </c>
      <c r="AJ79" s="72" t="s">
        <v>520</v>
      </c>
      <c r="AK79" s="72" t="s">
        <v>520</v>
      </c>
      <c r="AL79" s="99">
        <v>42825</v>
      </c>
      <c r="AM79" s="72" t="s">
        <v>360</v>
      </c>
      <c r="AN79" s="97">
        <v>2017</v>
      </c>
      <c r="AO79" s="99">
        <v>42825</v>
      </c>
      <c r="AP79" s="72"/>
    </row>
    <row r="80" spans="1:42" s="101" customFormat="1" ht="80.25" customHeight="1">
      <c r="A80" s="24" t="s">
        <v>383</v>
      </c>
      <c r="B80" s="24" t="s">
        <v>4</v>
      </c>
      <c r="C80" s="24">
        <v>2016</v>
      </c>
      <c r="D80" s="24" t="s">
        <v>837</v>
      </c>
      <c r="E80" s="24" t="s">
        <v>201</v>
      </c>
      <c r="F80" s="68" t="s">
        <v>361</v>
      </c>
      <c r="G80" s="72" t="s">
        <v>520</v>
      </c>
      <c r="H80" s="71" t="s">
        <v>333</v>
      </c>
      <c r="I80" s="18" t="s">
        <v>201</v>
      </c>
      <c r="J80" s="17" t="s">
        <v>156</v>
      </c>
      <c r="K80" s="24" t="s">
        <v>384</v>
      </c>
      <c r="L80" s="90" t="s">
        <v>125</v>
      </c>
      <c r="M80" s="18" t="s">
        <v>201</v>
      </c>
      <c r="N80" s="95">
        <v>42576</v>
      </c>
      <c r="O80" s="16">
        <f t="shared" si="7"/>
        <v>200000</v>
      </c>
      <c r="P80" s="16">
        <v>232000</v>
      </c>
      <c r="Q80" s="96">
        <v>50000</v>
      </c>
      <c r="R80" s="89">
        <v>343361.04</v>
      </c>
      <c r="S80" s="97" t="s">
        <v>108</v>
      </c>
      <c r="T80" s="17" t="s">
        <v>520</v>
      </c>
      <c r="U80" s="73" t="s">
        <v>827</v>
      </c>
      <c r="V80" s="17" t="s">
        <v>356</v>
      </c>
      <c r="W80" s="75">
        <f t="shared" si="5"/>
        <v>69600</v>
      </c>
      <c r="X80" s="74" t="s">
        <v>277</v>
      </c>
      <c r="Y80" s="74" t="s">
        <v>278</v>
      </c>
      <c r="Z80" s="65" t="s">
        <v>466</v>
      </c>
      <c r="AA80" s="18" t="s">
        <v>520</v>
      </c>
      <c r="AB80" s="72" t="s">
        <v>11</v>
      </c>
      <c r="AC80" s="72" t="s">
        <v>11</v>
      </c>
      <c r="AD80" s="74" t="s">
        <v>520</v>
      </c>
      <c r="AE80" s="72" t="s">
        <v>128</v>
      </c>
      <c r="AF80" s="74" t="s">
        <v>520</v>
      </c>
      <c r="AG80" s="70" t="s">
        <v>569</v>
      </c>
      <c r="AH80" s="72" t="s">
        <v>520</v>
      </c>
      <c r="AI80" s="72" t="s">
        <v>520</v>
      </c>
      <c r="AJ80" s="72" t="s">
        <v>520</v>
      </c>
      <c r="AK80" s="72" t="s">
        <v>520</v>
      </c>
      <c r="AL80" s="99">
        <v>42825</v>
      </c>
      <c r="AM80" s="72" t="s">
        <v>360</v>
      </c>
      <c r="AN80" s="97">
        <v>2017</v>
      </c>
      <c r="AO80" s="99">
        <v>42825</v>
      </c>
      <c r="AP80" s="72"/>
    </row>
    <row r="81" spans="1:42" s="101" customFormat="1" ht="22.5">
      <c r="A81" s="24" t="s">
        <v>383</v>
      </c>
      <c r="B81" s="24" t="s">
        <v>1</v>
      </c>
      <c r="C81" s="24">
        <v>2016</v>
      </c>
      <c r="D81" s="24" t="s">
        <v>837</v>
      </c>
      <c r="E81" s="24" t="s">
        <v>202</v>
      </c>
      <c r="F81" s="68" t="s">
        <v>361</v>
      </c>
      <c r="G81" s="72" t="s">
        <v>520</v>
      </c>
      <c r="H81" s="71" t="s">
        <v>828</v>
      </c>
      <c r="I81" s="18" t="s">
        <v>202</v>
      </c>
      <c r="J81" s="17" t="s">
        <v>157</v>
      </c>
      <c r="K81" s="18" t="s">
        <v>296</v>
      </c>
      <c r="L81" s="90" t="s">
        <v>125</v>
      </c>
      <c r="M81" s="18" t="s">
        <v>202</v>
      </c>
      <c r="N81" s="95">
        <v>42573</v>
      </c>
      <c r="O81" s="16">
        <f t="shared" si="7"/>
        <v>80977.00000000001</v>
      </c>
      <c r="P81" s="16">
        <v>93933.32</v>
      </c>
      <c r="Q81" s="96">
        <v>50000</v>
      </c>
      <c r="R81" s="89">
        <v>343361.04</v>
      </c>
      <c r="S81" s="97" t="s">
        <v>108</v>
      </c>
      <c r="T81" s="72" t="s">
        <v>520</v>
      </c>
      <c r="U81" s="73" t="s">
        <v>735</v>
      </c>
      <c r="V81" s="17" t="s">
        <v>1</v>
      </c>
      <c r="W81" s="75">
        <f t="shared" si="5"/>
        <v>28179.996000000003</v>
      </c>
      <c r="X81" s="74" t="s">
        <v>297</v>
      </c>
      <c r="Y81" s="74" t="s">
        <v>298</v>
      </c>
      <c r="Z81" s="65" t="s">
        <v>467</v>
      </c>
      <c r="AA81" s="72" t="s">
        <v>520</v>
      </c>
      <c r="AB81" s="72" t="s">
        <v>11</v>
      </c>
      <c r="AC81" s="72" t="s">
        <v>11</v>
      </c>
      <c r="AD81" s="72" t="s">
        <v>520</v>
      </c>
      <c r="AE81" s="72" t="s">
        <v>128</v>
      </c>
      <c r="AF81" s="74" t="s">
        <v>520</v>
      </c>
      <c r="AG81" s="70" t="s">
        <v>533</v>
      </c>
      <c r="AH81" s="72" t="s">
        <v>520</v>
      </c>
      <c r="AI81" s="72" t="s">
        <v>520</v>
      </c>
      <c r="AJ81" s="72" t="s">
        <v>520</v>
      </c>
      <c r="AK81" s="72" t="s">
        <v>520</v>
      </c>
      <c r="AL81" s="99">
        <v>42825</v>
      </c>
      <c r="AM81" s="72" t="s">
        <v>360</v>
      </c>
      <c r="AN81" s="97">
        <v>2017</v>
      </c>
      <c r="AO81" s="99">
        <v>42825</v>
      </c>
      <c r="AP81" s="72"/>
    </row>
    <row r="82" spans="1:42" s="101" customFormat="1" ht="58.5" customHeight="1">
      <c r="A82" s="24" t="s">
        <v>383</v>
      </c>
      <c r="B82" s="24" t="s">
        <v>4</v>
      </c>
      <c r="C82" s="24">
        <v>2016</v>
      </c>
      <c r="D82" s="24" t="s">
        <v>837</v>
      </c>
      <c r="E82" s="24" t="s">
        <v>203</v>
      </c>
      <c r="F82" s="68" t="s">
        <v>361</v>
      </c>
      <c r="G82" s="72" t="s">
        <v>520</v>
      </c>
      <c r="H82" s="71" t="s">
        <v>334</v>
      </c>
      <c r="I82" s="18" t="s">
        <v>203</v>
      </c>
      <c r="J82" s="17" t="s">
        <v>158</v>
      </c>
      <c r="K82" s="24" t="s">
        <v>384</v>
      </c>
      <c r="L82" s="90" t="s">
        <v>125</v>
      </c>
      <c r="M82" s="18" t="s">
        <v>203</v>
      </c>
      <c r="N82" s="95">
        <v>42579</v>
      </c>
      <c r="O82" s="16">
        <f t="shared" si="7"/>
        <v>130000.00000000001</v>
      </c>
      <c r="P82" s="16">
        <v>150800</v>
      </c>
      <c r="Q82" s="96">
        <v>50000</v>
      </c>
      <c r="R82" s="89">
        <v>343361.04</v>
      </c>
      <c r="S82" s="97" t="s">
        <v>108</v>
      </c>
      <c r="T82" s="72" t="s">
        <v>520</v>
      </c>
      <c r="U82" s="73" t="s">
        <v>829</v>
      </c>
      <c r="V82" s="17" t="s">
        <v>356</v>
      </c>
      <c r="W82" s="75">
        <f t="shared" si="5"/>
        <v>45240</v>
      </c>
      <c r="X82" s="74" t="s">
        <v>279</v>
      </c>
      <c r="Y82" s="74" t="s">
        <v>280</v>
      </c>
      <c r="Z82" s="65" t="s">
        <v>468</v>
      </c>
      <c r="AA82" s="72" t="s">
        <v>520</v>
      </c>
      <c r="AB82" s="72" t="s">
        <v>11</v>
      </c>
      <c r="AC82" s="72" t="s">
        <v>11</v>
      </c>
      <c r="AD82" s="74" t="s">
        <v>520</v>
      </c>
      <c r="AE82" s="72" t="s">
        <v>128</v>
      </c>
      <c r="AF82" s="74" t="s">
        <v>520</v>
      </c>
      <c r="AG82" s="100" t="s">
        <v>569</v>
      </c>
      <c r="AH82" s="72" t="s">
        <v>520</v>
      </c>
      <c r="AI82" s="72" t="s">
        <v>520</v>
      </c>
      <c r="AJ82" s="72" t="s">
        <v>520</v>
      </c>
      <c r="AK82" s="72" t="s">
        <v>520</v>
      </c>
      <c r="AL82" s="99">
        <v>42825</v>
      </c>
      <c r="AM82" s="72" t="s">
        <v>360</v>
      </c>
      <c r="AN82" s="97">
        <v>2017</v>
      </c>
      <c r="AO82" s="99">
        <v>42825</v>
      </c>
      <c r="AP82" s="72"/>
    </row>
    <row r="83" spans="1:42" s="101" customFormat="1" ht="22.5">
      <c r="A83" s="24" t="s">
        <v>383</v>
      </c>
      <c r="B83" s="24" t="s">
        <v>1</v>
      </c>
      <c r="C83" s="24">
        <v>2016</v>
      </c>
      <c r="D83" s="24" t="s">
        <v>837</v>
      </c>
      <c r="E83" s="24" t="s">
        <v>204</v>
      </c>
      <c r="F83" s="68" t="s">
        <v>361</v>
      </c>
      <c r="G83" s="72" t="s">
        <v>520</v>
      </c>
      <c r="H83" s="71" t="s">
        <v>516</v>
      </c>
      <c r="I83" s="18" t="s">
        <v>204</v>
      </c>
      <c r="J83" s="17" t="s">
        <v>504</v>
      </c>
      <c r="K83" s="18" t="s">
        <v>136</v>
      </c>
      <c r="L83" s="90" t="s">
        <v>125</v>
      </c>
      <c r="M83" s="18" t="s">
        <v>204</v>
      </c>
      <c r="N83" s="95">
        <v>42584</v>
      </c>
      <c r="O83" s="16">
        <f t="shared" si="7"/>
        <v>65652.24137931035</v>
      </c>
      <c r="P83" s="16">
        <v>76156.6</v>
      </c>
      <c r="Q83" s="96">
        <v>50000</v>
      </c>
      <c r="R83" s="89">
        <v>343361.04</v>
      </c>
      <c r="S83" s="97" t="s">
        <v>108</v>
      </c>
      <c r="T83" s="17" t="s">
        <v>520</v>
      </c>
      <c r="U83" s="73" t="s">
        <v>734</v>
      </c>
      <c r="V83" s="17" t="s">
        <v>1</v>
      </c>
      <c r="W83" s="75">
        <f t="shared" si="5"/>
        <v>22846.98</v>
      </c>
      <c r="X83" s="74" t="s">
        <v>299</v>
      </c>
      <c r="Y83" s="74" t="s">
        <v>284</v>
      </c>
      <c r="Z83" s="65" t="s">
        <v>469</v>
      </c>
      <c r="AA83" s="18" t="s">
        <v>520</v>
      </c>
      <c r="AB83" s="72" t="s">
        <v>11</v>
      </c>
      <c r="AC83" s="72" t="s">
        <v>11</v>
      </c>
      <c r="AD83" s="72" t="s">
        <v>520</v>
      </c>
      <c r="AE83" s="72" t="s">
        <v>128</v>
      </c>
      <c r="AF83" s="74" t="s">
        <v>520</v>
      </c>
      <c r="AG83" s="70" t="s">
        <v>533</v>
      </c>
      <c r="AH83" s="72" t="s">
        <v>520</v>
      </c>
      <c r="AI83" s="72" t="s">
        <v>520</v>
      </c>
      <c r="AJ83" s="72" t="s">
        <v>520</v>
      </c>
      <c r="AK83" s="72" t="s">
        <v>520</v>
      </c>
      <c r="AL83" s="99">
        <v>42825</v>
      </c>
      <c r="AM83" s="72" t="s">
        <v>360</v>
      </c>
      <c r="AN83" s="97">
        <v>2017</v>
      </c>
      <c r="AO83" s="99">
        <v>42825</v>
      </c>
      <c r="AP83" s="72"/>
    </row>
    <row r="84" spans="1:42" s="101" customFormat="1" ht="27.75" customHeight="1">
      <c r="A84" s="24" t="s">
        <v>383</v>
      </c>
      <c r="B84" s="24" t="s">
        <v>1</v>
      </c>
      <c r="C84" s="24">
        <v>2016</v>
      </c>
      <c r="D84" s="24" t="s">
        <v>837</v>
      </c>
      <c r="E84" s="24" t="s">
        <v>205</v>
      </c>
      <c r="F84" s="68" t="s">
        <v>365</v>
      </c>
      <c r="G84" s="72" t="s">
        <v>520</v>
      </c>
      <c r="H84" s="71" t="s">
        <v>517</v>
      </c>
      <c r="I84" s="18" t="s">
        <v>205</v>
      </c>
      <c r="J84" s="17" t="s">
        <v>159</v>
      </c>
      <c r="K84" s="18" t="s">
        <v>250</v>
      </c>
      <c r="L84" s="90" t="s">
        <v>125</v>
      </c>
      <c r="M84" s="18" t="s">
        <v>205</v>
      </c>
      <c r="N84" s="95">
        <v>42590</v>
      </c>
      <c r="O84" s="16">
        <f t="shared" si="7"/>
        <v>645431.0344827586</v>
      </c>
      <c r="P84" s="16">
        <v>748700</v>
      </c>
      <c r="Q84" s="96">
        <v>50000</v>
      </c>
      <c r="R84" s="89">
        <v>343361.04</v>
      </c>
      <c r="S84" s="97" t="s">
        <v>108</v>
      </c>
      <c r="T84" s="72" t="s">
        <v>520</v>
      </c>
      <c r="U84" s="73" t="s">
        <v>734</v>
      </c>
      <c r="V84" s="17" t="s">
        <v>1</v>
      </c>
      <c r="W84" s="104" t="s">
        <v>195</v>
      </c>
      <c r="X84" s="74" t="s">
        <v>281</v>
      </c>
      <c r="Y84" s="74" t="s">
        <v>282</v>
      </c>
      <c r="Z84" s="65" t="s">
        <v>470</v>
      </c>
      <c r="AA84" s="72" t="s">
        <v>520</v>
      </c>
      <c r="AB84" s="72" t="s">
        <v>11</v>
      </c>
      <c r="AC84" s="72" t="s">
        <v>11</v>
      </c>
      <c r="AD84" s="74" t="s">
        <v>520</v>
      </c>
      <c r="AE84" s="72" t="s">
        <v>128</v>
      </c>
      <c r="AF84" s="74" t="s">
        <v>520</v>
      </c>
      <c r="AG84" s="70" t="s">
        <v>533</v>
      </c>
      <c r="AH84" s="72" t="s">
        <v>520</v>
      </c>
      <c r="AI84" s="72" t="s">
        <v>520</v>
      </c>
      <c r="AJ84" s="72" t="s">
        <v>520</v>
      </c>
      <c r="AK84" s="72" t="s">
        <v>520</v>
      </c>
      <c r="AL84" s="99">
        <v>42825</v>
      </c>
      <c r="AM84" s="72" t="s">
        <v>360</v>
      </c>
      <c r="AN84" s="97">
        <v>2017</v>
      </c>
      <c r="AO84" s="99">
        <v>42825</v>
      </c>
      <c r="AP84" s="72"/>
    </row>
    <row r="85" spans="1:42" s="101" customFormat="1" ht="22.5">
      <c r="A85" s="24" t="s">
        <v>383</v>
      </c>
      <c r="B85" s="24" t="s">
        <v>1</v>
      </c>
      <c r="C85" s="24">
        <v>2016</v>
      </c>
      <c r="D85" s="24" t="s">
        <v>837</v>
      </c>
      <c r="E85" s="24" t="s">
        <v>206</v>
      </c>
      <c r="F85" s="68" t="s">
        <v>361</v>
      </c>
      <c r="G85" s="72" t="s">
        <v>520</v>
      </c>
      <c r="H85" s="71" t="s">
        <v>335</v>
      </c>
      <c r="I85" s="18" t="s">
        <v>206</v>
      </c>
      <c r="J85" s="17" t="s">
        <v>160</v>
      </c>
      <c r="K85" s="18" t="s">
        <v>283</v>
      </c>
      <c r="L85" s="90" t="s">
        <v>125</v>
      </c>
      <c r="M85" s="18" t="s">
        <v>206</v>
      </c>
      <c r="N85" s="95">
        <v>42604</v>
      </c>
      <c r="O85" s="16">
        <f t="shared" si="7"/>
        <v>104650</v>
      </c>
      <c r="P85" s="16">
        <v>121394</v>
      </c>
      <c r="Q85" s="96">
        <v>50000</v>
      </c>
      <c r="R85" s="89">
        <v>343361.04</v>
      </c>
      <c r="S85" s="97" t="s">
        <v>108</v>
      </c>
      <c r="T85" s="72" t="s">
        <v>520</v>
      </c>
      <c r="U85" s="73" t="s">
        <v>734</v>
      </c>
      <c r="V85" s="17" t="s">
        <v>1</v>
      </c>
      <c r="W85" s="75">
        <f>P85*0.3</f>
        <v>36418.2</v>
      </c>
      <c r="X85" s="74" t="s">
        <v>282</v>
      </c>
      <c r="Y85" s="74" t="s">
        <v>280</v>
      </c>
      <c r="Z85" s="65" t="s">
        <v>471</v>
      </c>
      <c r="AA85" s="72" t="s">
        <v>520</v>
      </c>
      <c r="AB85" s="72" t="s">
        <v>11</v>
      </c>
      <c r="AC85" s="72" t="s">
        <v>11</v>
      </c>
      <c r="AD85" s="72" t="s">
        <v>520</v>
      </c>
      <c r="AE85" s="72" t="s">
        <v>128</v>
      </c>
      <c r="AF85" s="74" t="s">
        <v>520</v>
      </c>
      <c r="AG85" s="70" t="s">
        <v>533</v>
      </c>
      <c r="AH85" s="72" t="s">
        <v>520</v>
      </c>
      <c r="AI85" s="72" t="s">
        <v>520</v>
      </c>
      <c r="AJ85" s="72" t="s">
        <v>520</v>
      </c>
      <c r="AK85" s="72" t="s">
        <v>520</v>
      </c>
      <c r="AL85" s="99">
        <v>42825</v>
      </c>
      <c r="AM85" s="72" t="s">
        <v>360</v>
      </c>
      <c r="AN85" s="97">
        <v>2017</v>
      </c>
      <c r="AO85" s="99">
        <v>42825</v>
      </c>
      <c r="AP85" s="72"/>
    </row>
    <row r="86" spans="1:42" s="101" customFormat="1" ht="38.25" customHeight="1">
      <c r="A86" s="24" t="s">
        <v>383</v>
      </c>
      <c r="B86" s="24" t="s">
        <v>1</v>
      </c>
      <c r="C86" s="24">
        <v>2016</v>
      </c>
      <c r="D86" s="24" t="s">
        <v>837</v>
      </c>
      <c r="E86" s="24" t="s">
        <v>207</v>
      </c>
      <c r="F86" s="68" t="s">
        <v>361</v>
      </c>
      <c r="G86" s="72" t="s">
        <v>520</v>
      </c>
      <c r="H86" s="71" t="s">
        <v>336</v>
      </c>
      <c r="I86" s="18" t="s">
        <v>207</v>
      </c>
      <c r="J86" s="17" t="s">
        <v>153</v>
      </c>
      <c r="K86" s="18" t="s">
        <v>134</v>
      </c>
      <c r="L86" s="90" t="s">
        <v>125</v>
      </c>
      <c r="M86" s="18" t="s">
        <v>207</v>
      </c>
      <c r="N86" s="105" t="s">
        <v>208</v>
      </c>
      <c r="O86" s="16">
        <f t="shared" si="7"/>
        <v>112623.68103448277</v>
      </c>
      <c r="P86" s="16">
        <v>130643.47</v>
      </c>
      <c r="Q86" s="96">
        <v>50000</v>
      </c>
      <c r="R86" s="89">
        <v>343361.04</v>
      </c>
      <c r="S86" s="97" t="s">
        <v>108</v>
      </c>
      <c r="T86" s="17" t="s">
        <v>520</v>
      </c>
      <c r="U86" s="73" t="s">
        <v>209</v>
      </c>
      <c r="V86" s="17" t="s">
        <v>1</v>
      </c>
      <c r="W86" s="75">
        <f>P86*0.3</f>
        <v>39193.041</v>
      </c>
      <c r="X86" s="74" t="s">
        <v>303</v>
      </c>
      <c r="Y86" s="74" t="s">
        <v>304</v>
      </c>
      <c r="Z86" s="65" t="s">
        <v>472</v>
      </c>
      <c r="AA86" s="18" t="s">
        <v>520</v>
      </c>
      <c r="AB86" s="72" t="s">
        <v>11</v>
      </c>
      <c r="AC86" s="72" t="s">
        <v>11</v>
      </c>
      <c r="AD86" s="74" t="s">
        <v>520</v>
      </c>
      <c r="AE86" s="72" t="s">
        <v>128</v>
      </c>
      <c r="AF86" s="74" t="s">
        <v>520</v>
      </c>
      <c r="AG86" s="70" t="s">
        <v>533</v>
      </c>
      <c r="AH86" s="72" t="s">
        <v>520</v>
      </c>
      <c r="AI86" s="72" t="s">
        <v>520</v>
      </c>
      <c r="AJ86" s="72" t="s">
        <v>520</v>
      </c>
      <c r="AK86" s="72" t="s">
        <v>520</v>
      </c>
      <c r="AL86" s="99">
        <v>42825</v>
      </c>
      <c r="AM86" s="72" t="s">
        <v>360</v>
      </c>
      <c r="AN86" s="97">
        <v>2017</v>
      </c>
      <c r="AO86" s="99">
        <v>42825</v>
      </c>
      <c r="AP86" s="72"/>
    </row>
    <row r="87" spans="1:42" s="101" customFormat="1" ht="45">
      <c r="A87" s="24" t="s">
        <v>383</v>
      </c>
      <c r="B87" s="24" t="s">
        <v>3</v>
      </c>
      <c r="C87" s="24">
        <v>2016</v>
      </c>
      <c r="D87" s="24" t="s">
        <v>837</v>
      </c>
      <c r="E87" s="24" t="s">
        <v>210</v>
      </c>
      <c r="F87" s="68" t="s">
        <v>361</v>
      </c>
      <c r="G87" s="72" t="s">
        <v>520</v>
      </c>
      <c r="H87" s="71" t="s">
        <v>337</v>
      </c>
      <c r="I87" s="18" t="s">
        <v>210</v>
      </c>
      <c r="J87" s="17" t="s">
        <v>149</v>
      </c>
      <c r="K87" s="18" t="s">
        <v>250</v>
      </c>
      <c r="L87" s="90" t="s">
        <v>125</v>
      </c>
      <c r="M87" s="18" t="s">
        <v>210</v>
      </c>
      <c r="N87" s="95">
        <v>42598</v>
      </c>
      <c r="O87" s="16">
        <f t="shared" si="7"/>
        <v>110000.00000000001</v>
      </c>
      <c r="P87" s="16">
        <v>127600</v>
      </c>
      <c r="Q87" s="96">
        <v>50000</v>
      </c>
      <c r="R87" s="89">
        <v>343361.04</v>
      </c>
      <c r="S87" s="97" t="s">
        <v>108</v>
      </c>
      <c r="T87" s="72" t="s">
        <v>520</v>
      </c>
      <c r="U87" s="73" t="s">
        <v>734</v>
      </c>
      <c r="V87" s="17" t="s">
        <v>3</v>
      </c>
      <c r="W87" s="75">
        <f>P87*0.3</f>
        <v>38280</v>
      </c>
      <c r="X87" s="74" t="s">
        <v>284</v>
      </c>
      <c r="Y87" s="74" t="s">
        <v>285</v>
      </c>
      <c r="Z87" s="65" t="s">
        <v>473</v>
      </c>
      <c r="AA87" s="72" t="s">
        <v>520</v>
      </c>
      <c r="AB87" s="72" t="s">
        <v>11</v>
      </c>
      <c r="AC87" s="72" t="s">
        <v>11</v>
      </c>
      <c r="AD87" s="72" t="s">
        <v>520</v>
      </c>
      <c r="AE87" s="72" t="s">
        <v>128</v>
      </c>
      <c r="AF87" s="74" t="s">
        <v>520</v>
      </c>
      <c r="AG87" s="70" t="s">
        <v>533</v>
      </c>
      <c r="AH87" s="72" t="s">
        <v>520</v>
      </c>
      <c r="AI87" s="72" t="s">
        <v>520</v>
      </c>
      <c r="AJ87" s="72" t="s">
        <v>520</v>
      </c>
      <c r="AK87" s="72" t="s">
        <v>520</v>
      </c>
      <c r="AL87" s="99">
        <v>42825</v>
      </c>
      <c r="AM87" s="72" t="s">
        <v>360</v>
      </c>
      <c r="AN87" s="97">
        <v>2017</v>
      </c>
      <c r="AO87" s="99">
        <v>42825</v>
      </c>
      <c r="AP87" s="72"/>
    </row>
    <row r="88" spans="1:42" s="101" customFormat="1" ht="48.75" customHeight="1">
      <c r="A88" s="24" t="s">
        <v>383</v>
      </c>
      <c r="B88" s="24" t="s">
        <v>4</v>
      </c>
      <c r="C88" s="24">
        <v>2016</v>
      </c>
      <c r="D88" s="24" t="s">
        <v>837</v>
      </c>
      <c r="E88" s="24" t="s">
        <v>211</v>
      </c>
      <c r="F88" s="68" t="s">
        <v>361</v>
      </c>
      <c r="G88" s="72" t="s">
        <v>520</v>
      </c>
      <c r="H88" s="71" t="s">
        <v>338</v>
      </c>
      <c r="I88" s="18" t="s">
        <v>211</v>
      </c>
      <c r="J88" s="17" t="s">
        <v>505</v>
      </c>
      <c r="K88" s="18" t="s">
        <v>286</v>
      </c>
      <c r="L88" s="90" t="s">
        <v>125</v>
      </c>
      <c r="M88" s="18" t="s">
        <v>211</v>
      </c>
      <c r="N88" s="95">
        <v>42607</v>
      </c>
      <c r="O88" s="16">
        <f t="shared" si="7"/>
        <v>216000.00000000003</v>
      </c>
      <c r="P88" s="16">
        <v>250560</v>
      </c>
      <c r="Q88" s="96">
        <v>50000</v>
      </c>
      <c r="R88" s="89">
        <v>343361.04</v>
      </c>
      <c r="S88" s="97" t="s">
        <v>108</v>
      </c>
      <c r="T88" s="72" t="s">
        <v>520</v>
      </c>
      <c r="U88" s="73" t="s">
        <v>212</v>
      </c>
      <c r="V88" s="17" t="s">
        <v>356</v>
      </c>
      <c r="W88" s="75">
        <f>P88*0.3</f>
        <v>75168</v>
      </c>
      <c r="X88" s="74" t="s">
        <v>287</v>
      </c>
      <c r="Y88" s="74" t="s">
        <v>288</v>
      </c>
      <c r="Z88" s="65" t="s">
        <v>474</v>
      </c>
      <c r="AA88" s="72" t="s">
        <v>520</v>
      </c>
      <c r="AB88" s="72" t="s">
        <v>11</v>
      </c>
      <c r="AC88" s="72" t="s">
        <v>11</v>
      </c>
      <c r="AD88" s="74" t="s">
        <v>520</v>
      </c>
      <c r="AE88" s="72" t="s">
        <v>128</v>
      </c>
      <c r="AF88" s="74" t="s">
        <v>520</v>
      </c>
      <c r="AG88" s="70" t="s">
        <v>533</v>
      </c>
      <c r="AH88" s="72" t="s">
        <v>520</v>
      </c>
      <c r="AI88" s="72" t="s">
        <v>520</v>
      </c>
      <c r="AJ88" s="72" t="s">
        <v>520</v>
      </c>
      <c r="AK88" s="72" t="s">
        <v>520</v>
      </c>
      <c r="AL88" s="99">
        <v>42825</v>
      </c>
      <c r="AM88" s="72" t="s">
        <v>360</v>
      </c>
      <c r="AN88" s="97">
        <v>2017</v>
      </c>
      <c r="AO88" s="99">
        <v>42825</v>
      </c>
      <c r="AP88" s="72"/>
    </row>
    <row r="89" spans="1:42" s="101" customFormat="1" ht="45" customHeight="1">
      <c r="A89" s="24" t="s">
        <v>383</v>
      </c>
      <c r="B89" s="24" t="s">
        <v>4</v>
      </c>
      <c r="C89" s="24">
        <v>2016</v>
      </c>
      <c r="D89" s="24" t="s">
        <v>837</v>
      </c>
      <c r="E89" s="24" t="s">
        <v>213</v>
      </c>
      <c r="F89" s="68" t="s">
        <v>361</v>
      </c>
      <c r="G89" s="72" t="s">
        <v>520</v>
      </c>
      <c r="H89" s="71" t="s">
        <v>339</v>
      </c>
      <c r="I89" s="18" t="s">
        <v>213</v>
      </c>
      <c r="J89" s="17" t="s">
        <v>161</v>
      </c>
      <c r="K89" s="18" t="s">
        <v>134</v>
      </c>
      <c r="L89" s="90" t="s">
        <v>125</v>
      </c>
      <c r="M89" s="18" t="s">
        <v>213</v>
      </c>
      <c r="N89" s="95">
        <v>42609</v>
      </c>
      <c r="O89" s="16">
        <f t="shared" si="7"/>
        <v>74117.50862068965</v>
      </c>
      <c r="P89" s="16">
        <v>85976.31</v>
      </c>
      <c r="Q89" s="96">
        <v>50000</v>
      </c>
      <c r="R89" s="89">
        <v>343361.04</v>
      </c>
      <c r="S89" s="97" t="s">
        <v>108</v>
      </c>
      <c r="T89" s="17" t="s">
        <v>520</v>
      </c>
      <c r="U89" s="73" t="s">
        <v>214</v>
      </c>
      <c r="V89" s="17" t="s">
        <v>356</v>
      </c>
      <c r="W89" s="75">
        <f>P89*0.3</f>
        <v>25792.893</v>
      </c>
      <c r="X89" s="74" t="s">
        <v>289</v>
      </c>
      <c r="Y89" s="74" t="s">
        <v>290</v>
      </c>
      <c r="Z89" s="65" t="s">
        <v>475</v>
      </c>
      <c r="AA89" s="18" t="s">
        <v>520</v>
      </c>
      <c r="AB89" s="72" t="s">
        <v>11</v>
      </c>
      <c r="AC89" s="72" t="s">
        <v>11</v>
      </c>
      <c r="AD89" s="72" t="s">
        <v>520</v>
      </c>
      <c r="AE89" s="72" t="s">
        <v>128</v>
      </c>
      <c r="AF89" s="74" t="s">
        <v>520</v>
      </c>
      <c r="AG89" s="70" t="s">
        <v>533</v>
      </c>
      <c r="AH89" s="72" t="s">
        <v>520</v>
      </c>
      <c r="AI89" s="72" t="s">
        <v>520</v>
      </c>
      <c r="AJ89" s="72" t="s">
        <v>520</v>
      </c>
      <c r="AK89" s="72" t="s">
        <v>520</v>
      </c>
      <c r="AL89" s="99">
        <v>42825</v>
      </c>
      <c r="AM89" s="72" t="s">
        <v>360</v>
      </c>
      <c r="AN89" s="97">
        <v>2017</v>
      </c>
      <c r="AO89" s="99">
        <v>42825</v>
      </c>
      <c r="AP89" s="72"/>
    </row>
    <row r="90" spans="1:42" s="101" customFormat="1" ht="22.5">
      <c r="A90" s="24" t="s">
        <v>383</v>
      </c>
      <c r="B90" s="24" t="s">
        <v>4</v>
      </c>
      <c r="C90" s="24">
        <v>2016</v>
      </c>
      <c r="D90" s="24" t="s">
        <v>837</v>
      </c>
      <c r="E90" s="24" t="s">
        <v>215</v>
      </c>
      <c r="F90" s="68" t="s">
        <v>361</v>
      </c>
      <c r="G90" s="72" t="s">
        <v>520</v>
      </c>
      <c r="H90" s="71" t="s">
        <v>148</v>
      </c>
      <c r="I90" s="18" t="s">
        <v>215</v>
      </c>
      <c r="J90" s="17" t="s">
        <v>114</v>
      </c>
      <c r="K90" s="24" t="s">
        <v>384</v>
      </c>
      <c r="L90" s="90" t="s">
        <v>125</v>
      </c>
      <c r="M90" s="18" t="s">
        <v>215</v>
      </c>
      <c r="N90" s="95">
        <v>42615</v>
      </c>
      <c r="O90" s="16">
        <f t="shared" si="7"/>
        <v>99592.31896551725</v>
      </c>
      <c r="P90" s="16">
        <v>115527.09</v>
      </c>
      <c r="Q90" s="96">
        <v>50000</v>
      </c>
      <c r="R90" s="89">
        <v>343361.04</v>
      </c>
      <c r="S90" s="97" t="s">
        <v>108</v>
      </c>
      <c r="T90" s="72" t="s">
        <v>520</v>
      </c>
      <c r="U90" s="73" t="s">
        <v>734</v>
      </c>
      <c r="V90" s="17" t="s">
        <v>356</v>
      </c>
      <c r="W90" s="75">
        <v>34658.12</v>
      </c>
      <c r="X90" s="74" t="s">
        <v>300</v>
      </c>
      <c r="Y90" s="74" t="s">
        <v>521</v>
      </c>
      <c r="Z90" s="65" t="s">
        <v>476</v>
      </c>
      <c r="AA90" s="72" t="s">
        <v>520</v>
      </c>
      <c r="AB90" s="72" t="s">
        <v>11</v>
      </c>
      <c r="AC90" s="72" t="s">
        <v>11</v>
      </c>
      <c r="AD90" s="74" t="s">
        <v>520</v>
      </c>
      <c r="AE90" s="72" t="s">
        <v>128</v>
      </c>
      <c r="AF90" s="74" t="s">
        <v>520</v>
      </c>
      <c r="AG90" s="70" t="s">
        <v>533</v>
      </c>
      <c r="AH90" s="72" t="s">
        <v>520</v>
      </c>
      <c r="AI90" s="72" t="s">
        <v>520</v>
      </c>
      <c r="AJ90" s="72" t="s">
        <v>520</v>
      </c>
      <c r="AK90" s="72" t="s">
        <v>520</v>
      </c>
      <c r="AL90" s="99">
        <v>42825</v>
      </c>
      <c r="AM90" s="72" t="s">
        <v>360</v>
      </c>
      <c r="AN90" s="97">
        <v>2017</v>
      </c>
      <c r="AO90" s="99">
        <v>42825</v>
      </c>
      <c r="AP90" s="72"/>
    </row>
    <row r="91" spans="1:42" s="101" customFormat="1" ht="46.5" customHeight="1">
      <c r="A91" s="24" t="s">
        <v>383</v>
      </c>
      <c r="B91" s="24" t="s">
        <v>4</v>
      </c>
      <c r="C91" s="24">
        <v>2016</v>
      </c>
      <c r="D91" s="24" t="s">
        <v>837</v>
      </c>
      <c r="E91" s="24" t="s">
        <v>216</v>
      </c>
      <c r="F91" s="68" t="s">
        <v>361</v>
      </c>
      <c r="G91" s="72" t="s">
        <v>520</v>
      </c>
      <c r="H91" s="71" t="s">
        <v>372</v>
      </c>
      <c r="I91" s="18" t="s">
        <v>216</v>
      </c>
      <c r="J91" s="17" t="s">
        <v>162</v>
      </c>
      <c r="K91" s="18" t="s">
        <v>305</v>
      </c>
      <c r="L91" s="90" t="s">
        <v>125</v>
      </c>
      <c r="M91" s="18" t="s">
        <v>216</v>
      </c>
      <c r="N91" s="95">
        <v>42622</v>
      </c>
      <c r="O91" s="16">
        <f t="shared" si="7"/>
        <v>114750.00000000001</v>
      </c>
      <c r="P91" s="16">
        <v>133110</v>
      </c>
      <c r="Q91" s="96">
        <v>50000</v>
      </c>
      <c r="R91" s="89">
        <v>343361.04</v>
      </c>
      <c r="S91" s="97" t="s">
        <v>108</v>
      </c>
      <c r="T91" s="72" t="s">
        <v>520</v>
      </c>
      <c r="U91" s="73" t="s">
        <v>217</v>
      </c>
      <c r="V91" s="17" t="s">
        <v>356</v>
      </c>
      <c r="W91" s="75">
        <f>P91*0.3</f>
        <v>39933</v>
      </c>
      <c r="X91" s="74" t="s">
        <v>306</v>
      </c>
      <c r="Y91" s="74" t="s">
        <v>307</v>
      </c>
      <c r="Z91" s="65" t="s">
        <v>477</v>
      </c>
      <c r="AA91" s="72" t="s">
        <v>520</v>
      </c>
      <c r="AB91" s="72" t="s">
        <v>11</v>
      </c>
      <c r="AC91" s="72" t="s">
        <v>11</v>
      </c>
      <c r="AD91" s="72" t="s">
        <v>520</v>
      </c>
      <c r="AE91" s="72" t="s">
        <v>128</v>
      </c>
      <c r="AF91" s="74" t="s">
        <v>520</v>
      </c>
      <c r="AG91" s="70" t="s">
        <v>533</v>
      </c>
      <c r="AH91" s="72" t="s">
        <v>520</v>
      </c>
      <c r="AI91" s="72" t="s">
        <v>520</v>
      </c>
      <c r="AJ91" s="72" t="s">
        <v>520</v>
      </c>
      <c r="AK91" s="72" t="s">
        <v>520</v>
      </c>
      <c r="AL91" s="99">
        <v>42825</v>
      </c>
      <c r="AM91" s="72" t="s">
        <v>360</v>
      </c>
      <c r="AN91" s="97">
        <v>2017</v>
      </c>
      <c r="AO91" s="99">
        <v>42825</v>
      </c>
      <c r="AP91" s="72"/>
    </row>
    <row r="92" spans="1:42" s="101" customFormat="1" ht="45">
      <c r="A92" s="24" t="s">
        <v>383</v>
      </c>
      <c r="B92" s="24" t="s">
        <v>1</v>
      </c>
      <c r="C92" s="24">
        <v>2016</v>
      </c>
      <c r="D92" s="24" t="s">
        <v>838</v>
      </c>
      <c r="E92" s="24" t="s">
        <v>218</v>
      </c>
      <c r="F92" s="68" t="s">
        <v>361</v>
      </c>
      <c r="G92" s="72" t="s">
        <v>520</v>
      </c>
      <c r="H92" s="71" t="s">
        <v>340</v>
      </c>
      <c r="I92" s="18" t="s">
        <v>218</v>
      </c>
      <c r="J92" s="17" t="s">
        <v>163</v>
      </c>
      <c r="K92" s="18" t="s">
        <v>233</v>
      </c>
      <c r="L92" s="90" t="s">
        <v>125</v>
      </c>
      <c r="M92" s="18" t="s">
        <v>218</v>
      </c>
      <c r="N92" s="95">
        <v>42655</v>
      </c>
      <c r="O92" s="16">
        <f t="shared" si="7"/>
        <v>204400</v>
      </c>
      <c r="P92" s="16">
        <v>237104</v>
      </c>
      <c r="Q92" s="96">
        <v>50000</v>
      </c>
      <c r="R92" s="89">
        <v>343361.04</v>
      </c>
      <c r="S92" s="97" t="s">
        <v>108</v>
      </c>
      <c r="T92" s="17" t="s">
        <v>520</v>
      </c>
      <c r="U92" s="73" t="s">
        <v>824</v>
      </c>
      <c r="V92" s="17" t="s">
        <v>1</v>
      </c>
      <c r="W92" s="75">
        <f>P92*0.3</f>
        <v>71131.2</v>
      </c>
      <c r="X92" s="74" t="s">
        <v>313</v>
      </c>
      <c r="Y92" s="74" t="s">
        <v>145</v>
      </c>
      <c r="Z92" s="65" t="s">
        <v>478</v>
      </c>
      <c r="AA92" s="18" t="s">
        <v>520</v>
      </c>
      <c r="AB92" s="72" t="s">
        <v>11</v>
      </c>
      <c r="AC92" s="72" t="s">
        <v>11</v>
      </c>
      <c r="AD92" s="74" t="s">
        <v>520</v>
      </c>
      <c r="AE92" s="72" t="s">
        <v>128</v>
      </c>
      <c r="AF92" s="74" t="s">
        <v>520</v>
      </c>
      <c r="AG92" s="70" t="s">
        <v>533</v>
      </c>
      <c r="AH92" s="72" t="s">
        <v>520</v>
      </c>
      <c r="AI92" s="72" t="s">
        <v>520</v>
      </c>
      <c r="AJ92" s="72" t="s">
        <v>520</v>
      </c>
      <c r="AK92" s="72" t="s">
        <v>520</v>
      </c>
      <c r="AL92" s="99">
        <v>42825</v>
      </c>
      <c r="AM92" s="72" t="s">
        <v>360</v>
      </c>
      <c r="AN92" s="97">
        <v>2017</v>
      </c>
      <c r="AO92" s="99">
        <v>42825</v>
      </c>
      <c r="AP92" s="72"/>
    </row>
    <row r="93" spans="1:42" s="101" customFormat="1" ht="76.5" customHeight="1">
      <c r="A93" s="24" t="s">
        <v>383</v>
      </c>
      <c r="B93" s="24" t="s">
        <v>1</v>
      </c>
      <c r="C93" s="24">
        <v>2016</v>
      </c>
      <c r="D93" s="24" t="s">
        <v>838</v>
      </c>
      <c r="E93" s="24" t="s">
        <v>219</v>
      </c>
      <c r="F93" s="68" t="s">
        <v>361</v>
      </c>
      <c r="G93" s="72" t="s">
        <v>520</v>
      </c>
      <c r="H93" s="71" t="s">
        <v>341</v>
      </c>
      <c r="I93" s="18" t="s">
        <v>219</v>
      </c>
      <c r="J93" s="17" t="s">
        <v>164</v>
      </c>
      <c r="K93" s="24" t="s">
        <v>384</v>
      </c>
      <c r="L93" s="90" t="s">
        <v>125</v>
      </c>
      <c r="M93" s="18" t="s">
        <v>219</v>
      </c>
      <c r="N93" s="95">
        <v>42656</v>
      </c>
      <c r="O93" s="16">
        <f t="shared" si="7"/>
        <v>324547.3448275862</v>
      </c>
      <c r="P93" s="16">
        <v>376474.92</v>
      </c>
      <c r="Q93" s="96">
        <v>50000</v>
      </c>
      <c r="R93" s="89">
        <v>343361.04</v>
      </c>
      <c r="S93" s="97" t="s">
        <v>108</v>
      </c>
      <c r="T93" s="72" t="s">
        <v>520</v>
      </c>
      <c r="U93" s="73" t="s">
        <v>220</v>
      </c>
      <c r="V93" s="17" t="s">
        <v>1</v>
      </c>
      <c r="W93" s="75">
        <f>P93*0.3</f>
        <v>112942.476</v>
      </c>
      <c r="X93" s="74" t="s">
        <v>301</v>
      </c>
      <c r="Y93" s="74" t="s">
        <v>302</v>
      </c>
      <c r="Z93" s="65" t="s">
        <v>479</v>
      </c>
      <c r="AA93" s="72" t="s">
        <v>520</v>
      </c>
      <c r="AB93" s="72" t="s">
        <v>11</v>
      </c>
      <c r="AC93" s="72" t="s">
        <v>11</v>
      </c>
      <c r="AD93" s="72" t="s">
        <v>520</v>
      </c>
      <c r="AE93" s="72" t="s">
        <v>128</v>
      </c>
      <c r="AF93" s="74" t="s">
        <v>520</v>
      </c>
      <c r="AG93" s="70" t="s">
        <v>533</v>
      </c>
      <c r="AH93" s="72" t="s">
        <v>520</v>
      </c>
      <c r="AI93" s="72" t="s">
        <v>520</v>
      </c>
      <c r="AJ93" s="72" t="s">
        <v>520</v>
      </c>
      <c r="AK93" s="72" t="s">
        <v>520</v>
      </c>
      <c r="AL93" s="99">
        <v>42825</v>
      </c>
      <c r="AM93" s="72" t="s">
        <v>360</v>
      </c>
      <c r="AN93" s="97">
        <v>2017</v>
      </c>
      <c r="AO93" s="99">
        <v>42825</v>
      </c>
      <c r="AP93" s="72"/>
    </row>
    <row r="94" spans="1:42" s="101" customFormat="1" ht="56.25">
      <c r="A94" s="24" t="s">
        <v>383</v>
      </c>
      <c r="B94" s="24" t="s">
        <v>3</v>
      </c>
      <c r="C94" s="24">
        <v>2016</v>
      </c>
      <c r="D94" s="24" t="s">
        <v>838</v>
      </c>
      <c r="E94" s="24" t="s">
        <v>221</v>
      </c>
      <c r="F94" s="68" t="s">
        <v>361</v>
      </c>
      <c r="G94" s="72" t="s">
        <v>520</v>
      </c>
      <c r="H94" s="71" t="s">
        <v>342</v>
      </c>
      <c r="I94" s="18" t="s">
        <v>221</v>
      </c>
      <c r="J94" s="17" t="s">
        <v>149</v>
      </c>
      <c r="K94" s="24" t="s">
        <v>384</v>
      </c>
      <c r="L94" s="90" t="s">
        <v>125</v>
      </c>
      <c r="M94" s="18" t="s">
        <v>221</v>
      </c>
      <c r="N94" s="95">
        <v>42661</v>
      </c>
      <c r="O94" s="16">
        <f t="shared" si="7"/>
        <v>100000</v>
      </c>
      <c r="P94" s="16">
        <v>116000</v>
      </c>
      <c r="Q94" s="96">
        <v>50000</v>
      </c>
      <c r="R94" s="89">
        <v>343361.04</v>
      </c>
      <c r="S94" s="97" t="s">
        <v>108</v>
      </c>
      <c r="T94" s="72" t="s">
        <v>520</v>
      </c>
      <c r="U94" s="73" t="s">
        <v>734</v>
      </c>
      <c r="V94" s="17" t="s">
        <v>3</v>
      </c>
      <c r="W94" s="75">
        <f>P94*0.3</f>
        <v>34800</v>
      </c>
      <c r="X94" s="74" t="s">
        <v>310</v>
      </c>
      <c r="Y94" s="74" t="s">
        <v>311</v>
      </c>
      <c r="Z94" s="65" t="s">
        <v>480</v>
      </c>
      <c r="AA94" s="72" t="s">
        <v>520</v>
      </c>
      <c r="AB94" s="72" t="s">
        <v>11</v>
      </c>
      <c r="AC94" s="72" t="s">
        <v>11</v>
      </c>
      <c r="AD94" s="74" t="s">
        <v>520</v>
      </c>
      <c r="AE94" s="72" t="s">
        <v>128</v>
      </c>
      <c r="AF94" s="74" t="s">
        <v>520</v>
      </c>
      <c r="AG94" s="70" t="s">
        <v>533</v>
      </c>
      <c r="AH94" s="72" t="s">
        <v>520</v>
      </c>
      <c r="AI94" s="72" t="s">
        <v>520</v>
      </c>
      <c r="AJ94" s="72" t="s">
        <v>520</v>
      </c>
      <c r="AK94" s="72" t="s">
        <v>520</v>
      </c>
      <c r="AL94" s="99">
        <v>42825</v>
      </c>
      <c r="AM94" s="72" t="s">
        <v>360</v>
      </c>
      <c r="AN94" s="97">
        <v>2017</v>
      </c>
      <c r="AO94" s="99">
        <v>42825</v>
      </c>
      <c r="AP94" s="72"/>
    </row>
    <row r="95" spans="1:42" s="101" customFormat="1" ht="56.25">
      <c r="A95" s="24" t="s">
        <v>383</v>
      </c>
      <c r="B95" s="24" t="s">
        <v>1</v>
      </c>
      <c r="C95" s="24">
        <v>2016</v>
      </c>
      <c r="D95" s="24" t="s">
        <v>838</v>
      </c>
      <c r="E95" s="24" t="s">
        <v>222</v>
      </c>
      <c r="F95" s="68" t="s">
        <v>361</v>
      </c>
      <c r="G95" s="72" t="s">
        <v>520</v>
      </c>
      <c r="H95" s="71" t="s">
        <v>343</v>
      </c>
      <c r="I95" s="18" t="s">
        <v>222</v>
      </c>
      <c r="J95" s="17" t="s">
        <v>493</v>
      </c>
      <c r="K95" s="24" t="s">
        <v>384</v>
      </c>
      <c r="L95" s="90" t="s">
        <v>125</v>
      </c>
      <c r="M95" s="18" t="s">
        <v>222</v>
      </c>
      <c r="N95" s="95">
        <v>42667</v>
      </c>
      <c r="O95" s="16">
        <f t="shared" si="7"/>
        <v>173508.55172413794</v>
      </c>
      <c r="P95" s="16">
        <v>201269.92</v>
      </c>
      <c r="Q95" s="96">
        <v>50000</v>
      </c>
      <c r="R95" s="89">
        <v>343361.04</v>
      </c>
      <c r="S95" s="97" t="s">
        <v>108</v>
      </c>
      <c r="T95" s="17" t="s">
        <v>520</v>
      </c>
      <c r="U95" s="73" t="s">
        <v>494</v>
      </c>
      <c r="V95" s="17" t="s">
        <v>1</v>
      </c>
      <c r="W95" s="75">
        <f>P95*0.3</f>
        <v>60380.976</v>
      </c>
      <c r="X95" s="74" t="s">
        <v>322</v>
      </c>
      <c r="Y95" s="74" t="s">
        <v>403</v>
      </c>
      <c r="Z95" s="65" t="s">
        <v>481</v>
      </c>
      <c r="AA95" s="18" t="s">
        <v>520</v>
      </c>
      <c r="AB95" s="72" t="s">
        <v>11</v>
      </c>
      <c r="AC95" s="72" t="s">
        <v>11</v>
      </c>
      <c r="AD95" s="72" t="s">
        <v>520</v>
      </c>
      <c r="AE95" s="72" t="s">
        <v>128</v>
      </c>
      <c r="AF95" s="74" t="s">
        <v>520</v>
      </c>
      <c r="AG95" s="70" t="s">
        <v>533</v>
      </c>
      <c r="AH95" s="72" t="s">
        <v>520</v>
      </c>
      <c r="AI95" s="72" t="s">
        <v>520</v>
      </c>
      <c r="AJ95" s="72" t="s">
        <v>520</v>
      </c>
      <c r="AK95" s="72" t="s">
        <v>520</v>
      </c>
      <c r="AL95" s="99">
        <v>42825</v>
      </c>
      <c r="AM95" s="72" t="s">
        <v>360</v>
      </c>
      <c r="AN95" s="97">
        <v>2017</v>
      </c>
      <c r="AO95" s="99">
        <v>42825</v>
      </c>
      <c r="AP95" s="72"/>
    </row>
    <row r="96" spans="1:42" s="101" customFormat="1" ht="45">
      <c r="A96" s="24" t="s">
        <v>383</v>
      </c>
      <c r="B96" s="24" t="s">
        <v>1</v>
      </c>
      <c r="C96" s="24">
        <v>2016</v>
      </c>
      <c r="D96" s="24" t="s">
        <v>838</v>
      </c>
      <c r="E96" s="24" t="s">
        <v>223</v>
      </c>
      <c r="F96" s="68" t="s">
        <v>362</v>
      </c>
      <c r="G96" s="72" t="s">
        <v>520</v>
      </c>
      <c r="H96" s="71" t="s">
        <v>344</v>
      </c>
      <c r="I96" s="18" t="s">
        <v>223</v>
      </c>
      <c r="J96" s="17" t="s">
        <v>165</v>
      </c>
      <c r="K96" s="18" t="s">
        <v>134</v>
      </c>
      <c r="L96" s="90" t="s">
        <v>125</v>
      </c>
      <c r="M96" s="18" t="s">
        <v>223</v>
      </c>
      <c r="N96" s="95">
        <v>42667</v>
      </c>
      <c r="O96" s="16">
        <f t="shared" si="7"/>
        <v>258017.24137931038</v>
      </c>
      <c r="P96" s="16">
        <v>299300</v>
      </c>
      <c r="Q96" s="96">
        <v>50000</v>
      </c>
      <c r="R96" s="89">
        <v>343361.04</v>
      </c>
      <c r="S96" s="97" t="s">
        <v>108</v>
      </c>
      <c r="T96" s="72" t="s">
        <v>520</v>
      </c>
      <c r="U96" s="73" t="s">
        <v>734</v>
      </c>
      <c r="V96" s="17" t="s">
        <v>1</v>
      </c>
      <c r="W96" s="105" t="s">
        <v>224</v>
      </c>
      <c r="X96" s="74" t="s">
        <v>315</v>
      </c>
      <c r="Y96" s="74" t="s">
        <v>314</v>
      </c>
      <c r="Z96" s="65" t="s">
        <v>482</v>
      </c>
      <c r="AA96" s="72" t="s">
        <v>520</v>
      </c>
      <c r="AB96" s="72" t="s">
        <v>11</v>
      </c>
      <c r="AC96" s="72" t="s">
        <v>11</v>
      </c>
      <c r="AD96" s="74" t="s">
        <v>520</v>
      </c>
      <c r="AE96" s="72" t="s">
        <v>128</v>
      </c>
      <c r="AF96" s="74" t="s">
        <v>520</v>
      </c>
      <c r="AG96" s="70" t="s">
        <v>533</v>
      </c>
      <c r="AH96" s="72" t="s">
        <v>520</v>
      </c>
      <c r="AI96" s="72" t="s">
        <v>520</v>
      </c>
      <c r="AJ96" s="72" t="s">
        <v>520</v>
      </c>
      <c r="AK96" s="72" t="s">
        <v>520</v>
      </c>
      <c r="AL96" s="99">
        <v>42825</v>
      </c>
      <c r="AM96" s="72" t="s">
        <v>360</v>
      </c>
      <c r="AN96" s="97">
        <v>2017</v>
      </c>
      <c r="AO96" s="99">
        <v>42825</v>
      </c>
      <c r="AP96" s="72"/>
    </row>
    <row r="97" spans="1:42" s="101" customFormat="1" ht="81.75" customHeight="1">
      <c r="A97" s="24" t="s">
        <v>383</v>
      </c>
      <c r="B97" s="24" t="s">
        <v>4</v>
      </c>
      <c r="C97" s="24">
        <v>2016</v>
      </c>
      <c r="D97" s="24" t="s">
        <v>838</v>
      </c>
      <c r="E97" s="24" t="s">
        <v>225</v>
      </c>
      <c r="F97" s="68" t="s">
        <v>361</v>
      </c>
      <c r="G97" s="72" t="s">
        <v>520</v>
      </c>
      <c r="H97" s="71" t="s">
        <v>345</v>
      </c>
      <c r="I97" s="18" t="s">
        <v>225</v>
      </c>
      <c r="J97" s="17" t="s">
        <v>518</v>
      </c>
      <c r="K97" s="18" t="s">
        <v>305</v>
      </c>
      <c r="L97" s="90" t="s">
        <v>125</v>
      </c>
      <c r="M97" s="18" t="s">
        <v>225</v>
      </c>
      <c r="N97" s="95">
        <v>42696</v>
      </c>
      <c r="O97" s="16">
        <f t="shared" si="7"/>
        <v>75000</v>
      </c>
      <c r="P97" s="16">
        <v>87000</v>
      </c>
      <c r="Q97" s="96">
        <v>50000</v>
      </c>
      <c r="R97" s="89">
        <v>343361.04</v>
      </c>
      <c r="S97" s="97" t="s">
        <v>108</v>
      </c>
      <c r="T97" s="72" t="s">
        <v>520</v>
      </c>
      <c r="U97" s="73" t="s">
        <v>226</v>
      </c>
      <c r="V97" s="17" t="s">
        <v>356</v>
      </c>
      <c r="W97" s="75">
        <f aca="true" t="shared" si="8" ref="W97:W104">P97*0.3</f>
        <v>26100</v>
      </c>
      <c r="X97" s="74" t="s">
        <v>316</v>
      </c>
      <c r="Y97" s="74" t="s">
        <v>317</v>
      </c>
      <c r="Z97" s="65" t="s">
        <v>483</v>
      </c>
      <c r="AA97" s="72" t="s">
        <v>520</v>
      </c>
      <c r="AB97" s="72" t="s">
        <v>11</v>
      </c>
      <c r="AC97" s="72" t="s">
        <v>11</v>
      </c>
      <c r="AD97" s="72" t="s">
        <v>520</v>
      </c>
      <c r="AE97" s="72" t="s">
        <v>128</v>
      </c>
      <c r="AF97" s="74" t="s">
        <v>520</v>
      </c>
      <c r="AG97" s="70" t="s">
        <v>569</v>
      </c>
      <c r="AH97" s="72" t="s">
        <v>520</v>
      </c>
      <c r="AI97" s="72" t="s">
        <v>520</v>
      </c>
      <c r="AJ97" s="72" t="s">
        <v>520</v>
      </c>
      <c r="AK97" s="72" t="s">
        <v>520</v>
      </c>
      <c r="AL97" s="99">
        <v>42825</v>
      </c>
      <c r="AM97" s="72" t="s">
        <v>360</v>
      </c>
      <c r="AN97" s="97">
        <v>2017</v>
      </c>
      <c r="AO97" s="99">
        <v>42825</v>
      </c>
      <c r="AP97" s="72"/>
    </row>
    <row r="98" spans="1:42" s="101" customFormat="1" ht="52.5" customHeight="1">
      <c r="A98" s="24" t="s">
        <v>383</v>
      </c>
      <c r="B98" s="24" t="s">
        <v>4</v>
      </c>
      <c r="C98" s="24">
        <v>2016</v>
      </c>
      <c r="D98" s="24" t="s">
        <v>838</v>
      </c>
      <c r="E98" s="24" t="s">
        <v>227</v>
      </c>
      <c r="F98" s="68" t="s">
        <v>361</v>
      </c>
      <c r="G98" s="72" t="s">
        <v>520</v>
      </c>
      <c r="H98" s="71" t="s">
        <v>346</v>
      </c>
      <c r="I98" s="18" t="s">
        <v>227</v>
      </c>
      <c r="J98" s="17" t="s">
        <v>518</v>
      </c>
      <c r="K98" s="18" t="s">
        <v>265</v>
      </c>
      <c r="L98" s="90" t="s">
        <v>125</v>
      </c>
      <c r="M98" s="18" t="s">
        <v>227</v>
      </c>
      <c r="N98" s="95">
        <v>42698</v>
      </c>
      <c r="O98" s="16">
        <f t="shared" si="7"/>
        <v>343000</v>
      </c>
      <c r="P98" s="16">
        <v>397880</v>
      </c>
      <c r="Q98" s="96">
        <v>50000</v>
      </c>
      <c r="R98" s="89">
        <v>343361.04</v>
      </c>
      <c r="S98" s="97" t="s">
        <v>108</v>
      </c>
      <c r="T98" s="17" t="s">
        <v>520</v>
      </c>
      <c r="U98" s="73" t="s">
        <v>228</v>
      </c>
      <c r="V98" s="17" t="s">
        <v>356</v>
      </c>
      <c r="W98" s="75">
        <f t="shared" si="8"/>
        <v>119364</v>
      </c>
      <c r="X98" s="74" t="s">
        <v>302</v>
      </c>
      <c r="Y98" s="74" t="s">
        <v>317</v>
      </c>
      <c r="Z98" s="65" t="s">
        <v>484</v>
      </c>
      <c r="AA98" s="18" t="s">
        <v>520</v>
      </c>
      <c r="AB98" s="72" t="s">
        <v>11</v>
      </c>
      <c r="AC98" s="72" t="s">
        <v>11</v>
      </c>
      <c r="AD98" s="74" t="s">
        <v>520</v>
      </c>
      <c r="AE98" s="72" t="s">
        <v>128</v>
      </c>
      <c r="AF98" s="74" t="s">
        <v>520</v>
      </c>
      <c r="AG98" s="70" t="s">
        <v>569</v>
      </c>
      <c r="AH98" s="72" t="s">
        <v>520</v>
      </c>
      <c r="AI98" s="72" t="s">
        <v>520</v>
      </c>
      <c r="AJ98" s="72" t="s">
        <v>520</v>
      </c>
      <c r="AK98" s="72" t="s">
        <v>520</v>
      </c>
      <c r="AL98" s="99">
        <v>42825</v>
      </c>
      <c r="AM98" s="72" t="s">
        <v>360</v>
      </c>
      <c r="AN98" s="97">
        <v>2017</v>
      </c>
      <c r="AO98" s="99">
        <v>42825</v>
      </c>
      <c r="AP98" s="72"/>
    </row>
    <row r="99" spans="1:42" s="101" customFormat="1" ht="78.75">
      <c r="A99" s="24" t="s">
        <v>383</v>
      </c>
      <c r="B99" s="24" t="s">
        <v>3</v>
      </c>
      <c r="C99" s="24">
        <v>2016</v>
      </c>
      <c r="D99" s="24" t="s">
        <v>838</v>
      </c>
      <c r="E99" s="24" t="s">
        <v>229</v>
      </c>
      <c r="F99" s="68" t="s">
        <v>361</v>
      </c>
      <c r="G99" s="72" t="s">
        <v>520</v>
      </c>
      <c r="H99" s="71" t="s">
        <v>382</v>
      </c>
      <c r="I99" s="18" t="s">
        <v>229</v>
      </c>
      <c r="J99" s="17" t="s">
        <v>149</v>
      </c>
      <c r="K99" s="18" t="s">
        <v>530</v>
      </c>
      <c r="L99" s="90" t="s">
        <v>125</v>
      </c>
      <c r="M99" s="18" t="s">
        <v>229</v>
      </c>
      <c r="N99" s="95">
        <v>42697</v>
      </c>
      <c r="O99" s="16">
        <f>P99/1.16</f>
        <v>60000.00000000001</v>
      </c>
      <c r="P99" s="16">
        <v>69600</v>
      </c>
      <c r="Q99" s="96">
        <v>50000</v>
      </c>
      <c r="R99" s="89">
        <v>343361.04</v>
      </c>
      <c r="S99" s="97" t="s">
        <v>108</v>
      </c>
      <c r="T99" s="72" t="s">
        <v>520</v>
      </c>
      <c r="U99" s="73" t="s">
        <v>734</v>
      </c>
      <c r="V99" s="16" t="s">
        <v>3</v>
      </c>
      <c r="W99" s="75">
        <f t="shared" si="8"/>
        <v>20880</v>
      </c>
      <c r="X99" s="74" t="s">
        <v>321</v>
      </c>
      <c r="Y99" s="74" t="s">
        <v>322</v>
      </c>
      <c r="Z99" s="65" t="s">
        <v>485</v>
      </c>
      <c r="AA99" s="72" t="s">
        <v>520</v>
      </c>
      <c r="AB99" s="72" t="s">
        <v>11</v>
      </c>
      <c r="AC99" s="72" t="s">
        <v>11</v>
      </c>
      <c r="AD99" s="72" t="s">
        <v>520</v>
      </c>
      <c r="AE99" s="72" t="s">
        <v>128</v>
      </c>
      <c r="AF99" s="74" t="s">
        <v>520</v>
      </c>
      <c r="AG99" s="100" t="s">
        <v>533</v>
      </c>
      <c r="AH99" s="72" t="s">
        <v>520</v>
      </c>
      <c r="AI99" s="72" t="s">
        <v>520</v>
      </c>
      <c r="AJ99" s="72" t="s">
        <v>520</v>
      </c>
      <c r="AK99" s="72" t="s">
        <v>520</v>
      </c>
      <c r="AL99" s="99">
        <v>42825</v>
      </c>
      <c r="AM99" s="72" t="s">
        <v>360</v>
      </c>
      <c r="AN99" s="97">
        <v>2017</v>
      </c>
      <c r="AO99" s="99">
        <v>42825</v>
      </c>
      <c r="AP99" s="72"/>
    </row>
    <row r="100" spans="1:42" s="101" customFormat="1" ht="45">
      <c r="A100" s="24" t="s">
        <v>383</v>
      </c>
      <c r="B100" s="24" t="s">
        <v>4</v>
      </c>
      <c r="C100" s="24">
        <v>2016</v>
      </c>
      <c r="D100" s="24" t="s">
        <v>838</v>
      </c>
      <c r="E100" s="24" t="s">
        <v>230</v>
      </c>
      <c r="F100" s="68" t="s">
        <v>363</v>
      </c>
      <c r="G100" s="72" t="s">
        <v>520</v>
      </c>
      <c r="H100" s="71" t="s">
        <v>347</v>
      </c>
      <c r="I100" s="18" t="s">
        <v>230</v>
      </c>
      <c r="J100" s="17" t="s">
        <v>109</v>
      </c>
      <c r="K100" s="18" t="s">
        <v>530</v>
      </c>
      <c r="L100" s="90" t="s">
        <v>125</v>
      </c>
      <c r="M100" s="18" t="s">
        <v>230</v>
      </c>
      <c r="N100" s="95">
        <v>42699</v>
      </c>
      <c r="O100" s="16">
        <f t="shared" si="7"/>
        <v>79482.07758620691</v>
      </c>
      <c r="P100" s="16">
        <v>92199.21</v>
      </c>
      <c r="Q100" s="96">
        <v>50000</v>
      </c>
      <c r="R100" s="89">
        <v>343361.04</v>
      </c>
      <c r="S100" s="97" t="s">
        <v>108</v>
      </c>
      <c r="T100" s="72" t="s">
        <v>520</v>
      </c>
      <c r="U100" s="73" t="s">
        <v>734</v>
      </c>
      <c r="V100" s="17" t="s">
        <v>356</v>
      </c>
      <c r="W100" s="75">
        <f t="shared" si="8"/>
        <v>27659.763000000003</v>
      </c>
      <c r="X100" s="74" t="s">
        <v>302</v>
      </c>
      <c r="Y100" s="74" t="s">
        <v>318</v>
      </c>
      <c r="Z100" s="65" t="s">
        <v>486</v>
      </c>
      <c r="AA100" s="72" t="s">
        <v>520</v>
      </c>
      <c r="AB100" s="72" t="s">
        <v>11</v>
      </c>
      <c r="AC100" s="72" t="s">
        <v>11</v>
      </c>
      <c r="AD100" s="74" t="s">
        <v>520</v>
      </c>
      <c r="AE100" s="72" t="s">
        <v>128</v>
      </c>
      <c r="AF100" s="74" t="s">
        <v>520</v>
      </c>
      <c r="AG100" s="100" t="s">
        <v>533</v>
      </c>
      <c r="AH100" s="72" t="s">
        <v>520</v>
      </c>
      <c r="AI100" s="72" t="s">
        <v>520</v>
      </c>
      <c r="AJ100" s="72" t="s">
        <v>520</v>
      </c>
      <c r="AK100" s="72" t="s">
        <v>520</v>
      </c>
      <c r="AL100" s="99">
        <v>42825</v>
      </c>
      <c r="AM100" s="72" t="s">
        <v>360</v>
      </c>
      <c r="AN100" s="97">
        <v>2017</v>
      </c>
      <c r="AO100" s="99">
        <v>42825</v>
      </c>
      <c r="AP100" s="72"/>
    </row>
    <row r="101" spans="1:42" s="101" customFormat="1" ht="90">
      <c r="A101" s="24" t="s">
        <v>383</v>
      </c>
      <c r="B101" s="24" t="s">
        <v>1</v>
      </c>
      <c r="C101" s="24">
        <v>2016</v>
      </c>
      <c r="D101" s="24" t="s">
        <v>838</v>
      </c>
      <c r="E101" s="24" t="s">
        <v>231</v>
      </c>
      <c r="F101" s="68" t="s">
        <v>361</v>
      </c>
      <c r="G101" s="72" t="s">
        <v>520</v>
      </c>
      <c r="H101" s="71" t="s">
        <v>348</v>
      </c>
      <c r="I101" s="18" t="s">
        <v>231</v>
      </c>
      <c r="J101" s="17" t="s">
        <v>153</v>
      </c>
      <c r="K101" s="18" t="s">
        <v>134</v>
      </c>
      <c r="L101" s="90" t="s">
        <v>125</v>
      </c>
      <c r="M101" s="18" t="s">
        <v>231</v>
      </c>
      <c r="N101" s="95">
        <v>42704</v>
      </c>
      <c r="O101" s="16">
        <f t="shared" si="7"/>
        <v>309270.11206896557</v>
      </c>
      <c r="P101" s="16">
        <v>358753.33</v>
      </c>
      <c r="Q101" s="96">
        <v>50000</v>
      </c>
      <c r="R101" s="89">
        <v>343361.04</v>
      </c>
      <c r="S101" s="97" t="s">
        <v>108</v>
      </c>
      <c r="T101" s="17" t="s">
        <v>520</v>
      </c>
      <c r="U101" s="73" t="s">
        <v>734</v>
      </c>
      <c r="V101" s="17" t="s">
        <v>1</v>
      </c>
      <c r="W101" s="75">
        <f t="shared" si="8"/>
        <v>107625.999</v>
      </c>
      <c r="X101" s="74" t="s">
        <v>319</v>
      </c>
      <c r="Y101" s="74" t="s">
        <v>320</v>
      </c>
      <c r="Z101" s="65" t="s">
        <v>487</v>
      </c>
      <c r="AA101" s="18" t="s">
        <v>520</v>
      </c>
      <c r="AB101" s="72" t="s">
        <v>11</v>
      </c>
      <c r="AC101" s="72" t="s">
        <v>11</v>
      </c>
      <c r="AD101" s="72" t="s">
        <v>520</v>
      </c>
      <c r="AE101" s="72" t="s">
        <v>128</v>
      </c>
      <c r="AF101" s="74" t="s">
        <v>520</v>
      </c>
      <c r="AG101" s="100" t="s">
        <v>533</v>
      </c>
      <c r="AH101" s="72" t="s">
        <v>520</v>
      </c>
      <c r="AI101" s="72" t="s">
        <v>520</v>
      </c>
      <c r="AJ101" s="72" t="s">
        <v>520</v>
      </c>
      <c r="AK101" s="72" t="s">
        <v>520</v>
      </c>
      <c r="AL101" s="99">
        <v>42825</v>
      </c>
      <c r="AM101" s="72" t="s">
        <v>360</v>
      </c>
      <c r="AN101" s="97">
        <v>2017</v>
      </c>
      <c r="AO101" s="99">
        <v>42825</v>
      </c>
      <c r="AP101" s="72"/>
    </row>
    <row r="102" spans="1:42" s="101" customFormat="1" ht="22.5">
      <c r="A102" s="24" t="s">
        <v>383</v>
      </c>
      <c r="B102" s="24" t="s">
        <v>3</v>
      </c>
      <c r="C102" s="24">
        <v>2016</v>
      </c>
      <c r="D102" s="24" t="s">
        <v>838</v>
      </c>
      <c r="E102" s="24" t="s">
        <v>232</v>
      </c>
      <c r="F102" s="68" t="s">
        <v>361</v>
      </c>
      <c r="G102" s="72" t="s">
        <v>520</v>
      </c>
      <c r="H102" s="71" t="s">
        <v>312</v>
      </c>
      <c r="I102" s="18" t="s">
        <v>232</v>
      </c>
      <c r="J102" s="17" t="s">
        <v>149</v>
      </c>
      <c r="K102" s="18" t="s">
        <v>384</v>
      </c>
      <c r="L102" s="90" t="s">
        <v>125</v>
      </c>
      <c r="M102" s="18" t="s">
        <v>232</v>
      </c>
      <c r="N102" s="95">
        <v>42702</v>
      </c>
      <c r="O102" s="16">
        <f t="shared" si="7"/>
        <v>120000.00000000001</v>
      </c>
      <c r="P102" s="16">
        <v>139200</v>
      </c>
      <c r="Q102" s="96">
        <v>50000</v>
      </c>
      <c r="R102" s="89">
        <v>343361.04</v>
      </c>
      <c r="S102" s="97" t="s">
        <v>108</v>
      </c>
      <c r="T102" s="72" t="s">
        <v>520</v>
      </c>
      <c r="U102" s="73" t="s">
        <v>734</v>
      </c>
      <c r="V102" s="17" t="s">
        <v>3</v>
      </c>
      <c r="W102" s="75">
        <f t="shared" si="8"/>
        <v>41760</v>
      </c>
      <c r="X102" s="74" t="s">
        <v>308</v>
      </c>
      <c r="Y102" s="74" t="s">
        <v>309</v>
      </c>
      <c r="Z102" s="65" t="s">
        <v>488</v>
      </c>
      <c r="AA102" s="72" t="s">
        <v>520</v>
      </c>
      <c r="AB102" s="72" t="s">
        <v>11</v>
      </c>
      <c r="AC102" s="72" t="s">
        <v>11</v>
      </c>
      <c r="AD102" s="74" t="s">
        <v>520</v>
      </c>
      <c r="AE102" s="72" t="s">
        <v>128</v>
      </c>
      <c r="AF102" s="74" t="s">
        <v>520</v>
      </c>
      <c r="AG102" s="100" t="s">
        <v>533</v>
      </c>
      <c r="AH102" s="72" t="s">
        <v>520</v>
      </c>
      <c r="AI102" s="72" t="s">
        <v>520</v>
      </c>
      <c r="AJ102" s="72" t="s">
        <v>520</v>
      </c>
      <c r="AK102" s="72" t="s">
        <v>520</v>
      </c>
      <c r="AL102" s="99">
        <v>42825</v>
      </c>
      <c r="AM102" s="72" t="s">
        <v>360</v>
      </c>
      <c r="AN102" s="97">
        <v>2017</v>
      </c>
      <c r="AO102" s="99">
        <v>42825</v>
      </c>
      <c r="AP102" s="72"/>
    </row>
    <row r="103" spans="1:42" s="101" customFormat="1" ht="33.75">
      <c r="A103" s="24" t="s">
        <v>383</v>
      </c>
      <c r="B103" s="24" t="s">
        <v>1</v>
      </c>
      <c r="C103" s="24">
        <v>2016</v>
      </c>
      <c r="D103" s="24" t="s">
        <v>838</v>
      </c>
      <c r="E103" s="24" t="s">
        <v>385</v>
      </c>
      <c r="F103" s="68" t="s">
        <v>361</v>
      </c>
      <c r="G103" s="72" t="s">
        <v>520</v>
      </c>
      <c r="H103" s="71" t="s">
        <v>386</v>
      </c>
      <c r="I103" s="17" t="s">
        <v>385</v>
      </c>
      <c r="J103" s="17" t="s">
        <v>387</v>
      </c>
      <c r="K103" s="24" t="s">
        <v>305</v>
      </c>
      <c r="L103" s="90" t="s">
        <v>125</v>
      </c>
      <c r="M103" s="17" t="s">
        <v>385</v>
      </c>
      <c r="N103" s="95">
        <v>42705</v>
      </c>
      <c r="O103" s="16">
        <v>202118.19</v>
      </c>
      <c r="P103" s="16">
        <f>O103</f>
        <v>202118.19</v>
      </c>
      <c r="Q103" s="96">
        <v>50000</v>
      </c>
      <c r="R103" s="89">
        <v>343361.04</v>
      </c>
      <c r="S103" s="97" t="s">
        <v>108</v>
      </c>
      <c r="T103" s="72" t="s">
        <v>520</v>
      </c>
      <c r="U103" s="73" t="s">
        <v>734</v>
      </c>
      <c r="V103" s="17" t="s">
        <v>1</v>
      </c>
      <c r="W103" s="75">
        <f>P103*0.3</f>
        <v>60635.456999999995</v>
      </c>
      <c r="X103" s="17" t="s">
        <v>401</v>
      </c>
      <c r="Y103" s="17" t="s">
        <v>145</v>
      </c>
      <c r="Z103" s="65" t="s">
        <v>449</v>
      </c>
      <c r="AA103" s="72" t="s">
        <v>520</v>
      </c>
      <c r="AB103" s="72" t="s">
        <v>11</v>
      </c>
      <c r="AC103" s="72" t="s">
        <v>11</v>
      </c>
      <c r="AD103" s="72" t="s">
        <v>520</v>
      </c>
      <c r="AE103" s="72" t="s">
        <v>128</v>
      </c>
      <c r="AF103" s="74" t="s">
        <v>520</v>
      </c>
      <c r="AG103" s="70" t="s">
        <v>533</v>
      </c>
      <c r="AH103" s="72" t="s">
        <v>520</v>
      </c>
      <c r="AI103" s="72" t="s">
        <v>520</v>
      </c>
      <c r="AJ103" s="72" t="s">
        <v>520</v>
      </c>
      <c r="AK103" s="72" t="s">
        <v>520</v>
      </c>
      <c r="AL103" s="99">
        <v>42825</v>
      </c>
      <c r="AM103" s="72" t="s">
        <v>360</v>
      </c>
      <c r="AN103" s="97">
        <v>2017</v>
      </c>
      <c r="AO103" s="99">
        <v>42825</v>
      </c>
      <c r="AP103" s="72"/>
    </row>
    <row r="104" spans="1:42" s="101" customFormat="1" ht="56.25">
      <c r="A104" s="24" t="s">
        <v>383</v>
      </c>
      <c r="B104" s="24" t="s">
        <v>1</v>
      </c>
      <c r="C104" s="72">
        <v>2016</v>
      </c>
      <c r="D104" s="24" t="s">
        <v>838</v>
      </c>
      <c r="E104" s="24" t="s">
        <v>323</v>
      </c>
      <c r="F104" s="68" t="s">
        <v>361</v>
      </c>
      <c r="G104" s="72" t="s">
        <v>520</v>
      </c>
      <c r="H104" s="71" t="s">
        <v>349</v>
      </c>
      <c r="I104" s="18" t="s">
        <v>323</v>
      </c>
      <c r="J104" s="17" t="s">
        <v>153</v>
      </c>
      <c r="K104" s="18" t="s">
        <v>134</v>
      </c>
      <c r="L104" s="90" t="s">
        <v>125</v>
      </c>
      <c r="M104" s="18" t="s">
        <v>323</v>
      </c>
      <c r="N104" s="95">
        <v>42718</v>
      </c>
      <c r="O104" s="16">
        <f t="shared" si="7"/>
        <v>161599</v>
      </c>
      <c r="P104" s="16">
        <v>187454.84</v>
      </c>
      <c r="Q104" s="96">
        <v>50000</v>
      </c>
      <c r="R104" s="89">
        <v>343361.04</v>
      </c>
      <c r="S104" s="97" t="s">
        <v>108</v>
      </c>
      <c r="T104" s="17" t="s">
        <v>520</v>
      </c>
      <c r="U104" s="73" t="s">
        <v>734</v>
      </c>
      <c r="V104" s="17" t="s">
        <v>1</v>
      </c>
      <c r="W104" s="75">
        <f t="shared" si="8"/>
        <v>56236.452</v>
      </c>
      <c r="X104" s="74" t="s">
        <v>309</v>
      </c>
      <c r="Y104" s="74" t="s">
        <v>324</v>
      </c>
      <c r="Z104" s="65" t="s">
        <v>489</v>
      </c>
      <c r="AA104" s="18" t="s">
        <v>520</v>
      </c>
      <c r="AB104" s="72" t="s">
        <v>11</v>
      </c>
      <c r="AC104" s="72" t="s">
        <v>11</v>
      </c>
      <c r="AD104" s="74" t="s">
        <v>520</v>
      </c>
      <c r="AE104" s="72" t="s">
        <v>128</v>
      </c>
      <c r="AF104" s="74" t="s">
        <v>520</v>
      </c>
      <c r="AG104" s="100" t="s">
        <v>533</v>
      </c>
      <c r="AH104" s="72" t="s">
        <v>520</v>
      </c>
      <c r="AI104" s="72" t="s">
        <v>520</v>
      </c>
      <c r="AJ104" s="72" t="s">
        <v>520</v>
      </c>
      <c r="AK104" s="72" t="s">
        <v>520</v>
      </c>
      <c r="AL104" s="99">
        <v>42825</v>
      </c>
      <c r="AM104" s="72" t="s">
        <v>360</v>
      </c>
      <c r="AN104" s="97">
        <v>2017</v>
      </c>
      <c r="AO104" s="99">
        <v>42825</v>
      </c>
      <c r="AP104" s="72"/>
    </row>
    <row r="105" spans="1:42" s="101" customFormat="1" ht="62.25" customHeight="1">
      <c r="A105" s="24" t="s">
        <v>383</v>
      </c>
      <c r="B105" s="24" t="s">
        <v>3</v>
      </c>
      <c r="C105" s="24">
        <v>2017</v>
      </c>
      <c r="D105" s="24" t="s">
        <v>495</v>
      </c>
      <c r="E105" s="24" t="s">
        <v>522</v>
      </c>
      <c r="F105" s="68" t="s">
        <v>388</v>
      </c>
      <c r="G105" s="72" t="s">
        <v>520</v>
      </c>
      <c r="H105" s="71" t="s">
        <v>389</v>
      </c>
      <c r="I105" s="24" t="s">
        <v>522</v>
      </c>
      <c r="J105" s="17" t="s">
        <v>502</v>
      </c>
      <c r="K105" s="17" t="s">
        <v>134</v>
      </c>
      <c r="L105" s="90" t="s">
        <v>125</v>
      </c>
      <c r="M105" s="17" t="s">
        <v>522</v>
      </c>
      <c r="N105" s="95">
        <v>42736</v>
      </c>
      <c r="O105" s="16">
        <f aca="true" t="shared" si="9" ref="O105:O110">P105/1.16</f>
        <v>209710.34482758623</v>
      </c>
      <c r="P105" s="96">
        <f>20272*12</f>
        <v>243264</v>
      </c>
      <c r="Q105" s="96">
        <v>50000</v>
      </c>
      <c r="R105" s="89">
        <v>343361.04</v>
      </c>
      <c r="S105" s="97" t="s">
        <v>108</v>
      </c>
      <c r="T105" s="17" t="s">
        <v>520</v>
      </c>
      <c r="U105" s="73" t="s">
        <v>566</v>
      </c>
      <c r="V105" s="18" t="s">
        <v>356</v>
      </c>
      <c r="W105" s="98" t="s">
        <v>520</v>
      </c>
      <c r="X105" s="17" t="s">
        <v>395</v>
      </c>
      <c r="Y105" s="17" t="s">
        <v>145</v>
      </c>
      <c r="Z105" s="65" t="s">
        <v>442</v>
      </c>
      <c r="AA105" s="18" t="s">
        <v>520</v>
      </c>
      <c r="AB105" s="72" t="s">
        <v>11</v>
      </c>
      <c r="AC105" s="72" t="s">
        <v>11</v>
      </c>
      <c r="AD105" s="74" t="s">
        <v>520</v>
      </c>
      <c r="AE105" s="72" t="s">
        <v>128</v>
      </c>
      <c r="AF105" s="74" t="s">
        <v>520</v>
      </c>
      <c r="AG105" s="70" t="s">
        <v>533</v>
      </c>
      <c r="AH105" s="72" t="s">
        <v>520</v>
      </c>
      <c r="AI105" s="72" t="s">
        <v>520</v>
      </c>
      <c r="AJ105" s="72" t="s">
        <v>520</v>
      </c>
      <c r="AK105" s="72" t="s">
        <v>520</v>
      </c>
      <c r="AL105" s="99">
        <v>42825</v>
      </c>
      <c r="AM105" s="72" t="s">
        <v>360</v>
      </c>
      <c r="AN105" s="97">
        <v>2017</v>
      </c>
      <c r="AO105" s="99">
        <v>42825</v>
      </c>
      <c r="AP105" s="72"/>
    </row>
    <row r="106" spans="1:42" s="101" customFormat="1" ht="54" customHeight="1">
      <c r="A106" s="24" t="s">
        <v>383</v>
      </c>
      <c r="B106" s="24" t="s">
        <v>4</v>
      </c>
      <c r="C106" s="24">
        <v>2017</v>
      </c>
      <c r="D106" s="24" t="s">
        <v>495</v>
      </c>
      <c r="E106" s="24" t="s">
        <v>97</v>
      </c>
      <c r="F106" s="68" t="s">
        <v>363</v>
      </c>
      <c r="G106" s="72" t="s">
        <v>520</v>
      </c>
      <c r="H106" s="71" t="s">
        <v>381</v>
      </c>
      <c r="I106" s="72" t="s">
        <v>97</v>
      </c>
      <c r="J106" s="17" t="s">
        <v>109</v>
      </c>
      <c r="K106" s="24" t="s">
        <v>384</v>
      </c>
      <c r="L106" s="90" t="s">
        <v>125</v>
      </c>
      <c r="M106" s="17" t="s">
        <v>97</v>
      </c>
      <c r="N106" s="95">
        <v>42737</v>
      </c>
      <c r="O106" s="96">
        <f t="shared" si="9"/>
        <v>2413341.456896552</v>
      </c>
      <c r="P106" s="16">
        <v>2799476.09</v>
      </c>
      <c r="Q106" s="96">
        <v>50000</v>
      </c>
      <c r="R106" s="89" t="s">
        <v>520</v>
      </c>
      <c r="S106" s="97" t="s">
        <v>108</v>
      </c>
      <c r="T106" s="72" t="s">
        <v>520</v>
      </c>
      <c r="U106" s="73" t="s">
        <v>118</v>
      </c>
      <c r="V106" s="17" t="s">
        <v>356</v>
      </c>
      <c r="W106" s="87">
        <f aca="true" t="shared" si="10" ref="W106:W111">P106*0.3</f>
        <v>839842.8269999999</v>
      </c>
      <c r="X106" s="72" t="s">
        <v>127</v>
      </c>
      <c r="Y106" s="72" t="s">
        <v>126</v>
      </c>
      <c r="Z106" s="121" t="s">
        <v>920</v>
      </c>
      <c r="AA106" s="72" t="s">
        <v>520</v>
      </c>
      <c r="AB106" s="72" t="s">
        <v>11</v>
      </c>
      <c r="AC106" s="72" t="s">
        <v>11</v>
      </c>
      <c r="AD106" s="72" t="s">
        <v>520</v>
      </c>
      <c r="AE106" s="72" t="s">
        <v>128</v>
      </c>
      <c r="AF106" s="74" t="s">
        <v>520</v>
      </c>
      <c r="AG106" s="68" t="s">
        <v>568</v>
      </c>
      <c r="AH106" s="72" t="s">
        <v>520</v>
      </c>
      <c r="AI106" s="72" t="s">
        <v>520</v>
      </c>
      <c r="AJ106" s="72" t="s">
        <v>520</v>
      </c>
      <c r="AK106" s="72" t="s">
        <v>520</v>
      </c>
      <c r="AL106" s="99">
        <v>42825</v>
      </c>
      <c r="AM106" s="72" t="s">
        <v>360</v>
      </c>
      <c r="AN106" s="97">
        <v>2017</v>
      </c>
      <c r="AO106" s="99">
        <v>42825</v>
      </c>
      <c r="AP106" s="72"/>
    </row>
    <row r="107" spans="1:42" s="101" customFormat="1" ht="83.25" customHeight="1">
      <c r="A107" s="24" t="s">
        <v>383</v>
      </c>
      <c r="B107" s="24" t="s">
        <v>3</v>
      </c>
      <c r="C107" s="24">
        <v>2017</v>
      </c>
      <c r="D107" s="24" t="s">
        <v>495</v>
      </c>
      <c r="E107" s="24" t="s">
        <v>98</v>
      </c>
      <c r="F107" s="68" t="s">
        <v>363</v>
      </c>
      <c r="G107" s="72" t="s">
        <v>520</v>
      </c>
      <c r="H107" s="71" t="s">
        <v>132</v>
      </c>
      <c r="I107" s="72" t="s">
        <v>98</v>
      </c>
      <c r="J107" s="17" t="s">
        <v>109</v>
      </c>
      <c r="K107" s="24" t="s">
        <v>384</v>
      </c>
      <c r="L107" s="90" t="s">
        <v>125</v>
      </c>
      <c r="M107" s="17" t="s">
        <v>98</v>
      </c>
      <c r="N107" s="95">
        <v>42737</v>
      </c>
      <c r="O107" s="96">
        <f t="shared" si="9"/>
        <v>7470152.603448276</v>
      </c>
      <c r="P107" s="16">
        <v>8665377.02</v>
      </c>
      <c r="Q107" s="96">
        <v>50000</v>
      </c>
      <c r="R107" s="89" t="s">
        <v>520</v>
      </c>
      <c r="S107" s="97" t="s">
        <v>108</v>
      </c>
      <c r="T107" s="72" t="s">
        <v>520</v>
      </c>
      <c r="U107" s="73" t="s">
        <v>119</v>
      </c>
      <c r="V107" s="18" t="s">
        <v>3</v>
      </c>
      <c r="W107" s="87">
        <f t="shared" si="10"/>
        <v>2599613.1059999997</v>
      </c>
      <c r="X107" s="72" t="s">
        <v>127</v>
      </c>
      <c r="Y107" s="72" t="s">
        <v>126</v>
      </c>
      <c r="Z107" s="121" t="s">
        <v>921</v>
      </c>
      <c r="AA107" s="72" t="s">
        <v>520</v>
      </c>
      <c r="AB107" s="72" t="s">
        <v>11</v>
      </c>
      <c r="AC107" s="72" t="s">
        <v>11</v>
      </c>
      <c r="AD107" s="74" t="s">
        <v>520</v>
      </c>
      <c r="AE107" s="72" t="s">
        <v>128</v>
      </c>
      <c r="AF107" s="74" t="s">
        <v>520</v>
      </c>
      <c r="AG107" s="70" t="s">
        <v>568</v>
      </c>
      <c r="AH107" s="72" t="s">
        <v>520</v>
      </c>
      <c r="AI107" s="72" t="s">
        <v>520</v>
      </c>
      <c r="AJ107" s="72" t="s">
        <v>520</v>
      </c>
      <c r="AK107" s="72" t="s">
        <v>520</v>
      </c>
      <c r="AL107" s="99">
        <v>42825</v>
      </c>
      <c r="AM107" s="72" t="s">
        <v>360</v>
      </c>
      <c r="AN107" s="97">
        <v>2017</v>
      </c>
      <c r="AO107" s="99">
        <v>42825</v>
      </c>
      <c r="AP107" s="72"/>
    </row>
    <row r="108" spans="1:42" s="101" customFormat="1" ht="45.75" customHeight="1">
      <c r="A108" s="24" t="s">
        <v>383</v>
      </c>
      <c r="B108" s="24" t="s">
        <v>4</v>
      </c>
      <c r="C108" s="24">
        <v>2017</v>
      </c>
      <c r="D108" s="24" t="s">
        <v>495</v>
      </c>
      <c r="E108" s="24" t="s">
        <v>101</v>
      </c>
      <c r="F108" s="68" t="s">
        <v>361</v>
      </c>
      <c r="G108" s="72" t="s">
        <v>520</v>
      </c>
      <c r="H108" s="71" t="s">
        <v>135</v>
      </c>
      <c r="I108" s="72" t="s">
        <v>101</v>
      </c>
      <c r="J108" s="17" t="s">
        <v>112</v>
      </c>
      <c r="K108" s="24" t="s">
        <v>136</v>
      </c>
      <c r="L108" s="90" t="s">
        <v>125</v>
      </c>
      <c r="M108" s="17" t="s">
        <v>101</v>
      </c>
      <c r="N108" s="95">
        <v>42752</v>
      </c>
      <c r="O108" s="96">
        <f t="shared" si="9"/>
        <v>192000</v>
      </c>
      <c r="P108" s="16">
        <v>222720</v>
      </c>
      <c r="Q108" s="96">
        <v>50000</v>
      </c>
      <c r="R108" s="89">
        <v>343361.04</v>
      </c>
      <c r="S108" s="97" t="s">
        <v>108</v>
      </c>
      <c r="T108" s="72" t="s">
        <v>520</v>
      </c>
      <c r="U108" s="73" t="s">
        <v>120</v>
      </c>
      <c r="V108" s="17" t="s">
        <v>356</v>
      </c>
      <c r="W108" s="87">
        <f t="shared" si="10"/>
        <v>66816</v>
      </c>
      <c r="X108" s="72" t="s">
        <v>137</v>
      </c>
      <c r="Y108" s="72" t="s">
        <v>138</v>
      </c>
      <c r="Z108" s="121" t="s">
        <v>923</v>
      </c>
      <c r="AA108" s="72" t="s">
        <v>520</v>
      </c>
      <c r="AB108" s="72" t="s">
        <v>11</v>
      </c>
      <c r="AC108" s="72" t="s">
        <v>11</v>
      </c>
      <c r="AD108" s="72" t="s">
        <v>520</v>
      </c>
      <c r="AE108" s="72" t="s">
        <v>128</v>
      </c>
      <c r="AF108" s="74" t="s">
        <v>520</v>
      </c>
      <c r="AG108" s="70" t="s">
        <v>568</v>
      </c>
      <c r="AH108" s="72" t="s">
        <v>520</v>
      </c>
      <c r="AI108" s="72" t="s">
        <v>520</v>
      </c>
      <c r="AJ108" s="72" t="s">
        <v>520</v>
      </c>
      <c r="AK108" s="72" t="s">
        <v>520</v>
      </c>
      <c r="AL108" s="99">
        <v>42825</v>
      </c>
      <c r="AM108" s="72" t="s">
        <v>360</v>
      </c>
      <c r="AN108" s="97">
        <v>2017</v>
      </c>
      <c r="AO108" s="99">
        <v>42825</v>
      </c>
      <c r="AP108" s="72"/>
    </row>
    <row r="109" spans="1:42" s="101" customFormat="1" ht="67.5">
      <c r="A109" s="24" t="s">
        <v>383</v>
      </c>
      <c r="B109" s="24" t="s">
        <v>4</v>
      </c>
      <c r="C109" s="24">
        <v>2017</v>
      </c>
      <c r="D109" s="24" t="s">
        <v>519</v>
      </c>
      <c r="E109" s="24" t="s">
        <v>390</v>
      </c>
      <c r="F109" s="68" t="s">
        <v>361</v>
      </c>
      <c r="G109" s="72" t="s">
        <v>520</v>
      </c>
      <c r="H109" s="71" t="s">
        <v>392</v>
      </c>
      <c r="I109" s="18" t="s">
        <v>390</v>
      </c>
      <c r="J109" s="17" t="s">
        <v>391</v>
      </c>
      <c r="K109" s="18" t="s">
        <v>756</v>
      </c>
      <c r="L109" s="90" t="s">
        <v>125</v>
      </c>
      <c r="M109" s="18" t="s">
        <v>390</v>
      </c>
      <c r="N109" s="95">
        <v>42758</v>
      </c>
      <c r="O109" s="16">
        <f t="shared" si="9"/>
        <v>336600</v>
      </c>
      <c r="P109" s="16">
        <v>390456</v>
      </c>
      <c r="Q109" s="96">
        <v>50000</v>
      </c>
      <c r="R109" s="89">
        <v>343361.04</v>
      </c>
      <c r="S109" s="97" t="s">
        <v>108</v>
      </c>
      <c r="T109" s="17" t="s">
        <v>520</v>
      </c>
      <c r="U109" s="73" t="s">
        <v>393</v>
      </c>
      <c r="V109" s="17" t="s">
        <v>356</v>
      </c>
      <c r="W109" s="75">
        <f t="shared" si="10"/>
        <v>117136.8</v>
      </c>
      <c r="X109" s="74" t="s">
        <v>147</v>
      </c>
      <c r="Y109" s="74" t="s">
        <v>394</v>
      </c>
      <c r="Z109" s="121" t="s">
        <v>924</v>
      </c>
      <c r="AA109" s="18" t="s">
        <v>520</v>
      </c>
      <c r="AB109" s="72" t="s">
        <v>11</v>
      </c>
      <c r="AC109" s="72" t="s">
        <v>11</v>
      </c>
      <c r="AD109" s="74" t="s">
        <v>520</v>
      </c>
      <c r="AE109" s="72" t="s">
        <v>128</v>
      </c>
      <c r="AF109" s="74" t="s">
        <v>520</v>
      </c>
      <c r="AG109" s="70" t="s">
        <v>533</v>
      </c>
      <c r="AH109" s="72" t="s">
        <v>520</v>
      </c>
      <c r="AI109" s="72" t="s">
        <v>520</v>
      </c>
      <c r="AJ109" s="72" t="s">
        <v>520</v>
      </c>
      <c r="AK109" s="72" t="s">
        <v>520</v>
      </c>
      <c r="AL109" s="99">
        <v>42825</v>
      </c>
      <c r="AM109" s="72" t="s">
        <v>360</v>
      </c>
      <c r="AN109" s="97">
        <v>2017</v>
      </c>
      <c r="AO109" s="99">
        <v>42825</v>
      </c>
      <c r="AP109" s="72"/>
    </row>
    <row r="110" spans="1:42" s="101" customFormat="1" ht="60" customHeight="1">
      <c r="A110" s="24" t="s">
        <v>383</v>
      </c>
      <c r="B110" s="24" t="s">
        <v>4</v>
      </c>
      <c r="C110" s="24">
        <v>2017</v>
      </c>
      <c r="D110" s="24" t="s">
        <v>495</v>
      </c>
      <c r="E110" s="24" t="s">
        <v>106</v>
      </c>
      <c r="F110" s="68" t="s">
        <v>361</v>
      </c>
      <c r="G110" s="72" t="s">
        <v>520</v>
      </c>
      <c r="H110" s="71" t="s">
        <v>123</v>
      </c>
      <c r="I110" s="72" t="s">
        <v>106</v>
      </c>
      <c r="J110" s="17" t="s">
        <v>116</v>
      </c>
      <c r="K110" s="24" t="s">
        <v>384</v>
      </c>
      <c r="L110" s="90" t="s">
        <v>125</v>
      </c>
      <c r="M110" s="17" t="s">
        <v>106</v>
      </c>
      <c r="N110" s="95">
        <v>42761</v>
      </c>
      <c r="O110" s="96">
        <f t="shared" si="9"/>
        <v>152659.4827586207</v>
      </c>
      <c r="P110" s="16">
        <v>177085</v>
      </c>
      <c r="Q110" s="96">
        <v>50000</v>
      </c>
      <c r="R110" s="89">
        <v>343361.04</v>
      </c>
      <c r="S110" s="97" t="s">
        <v>108</v>
      </c>
      <c r="T110" s="72" t="s">
        <v>520</v>
      </c>
      <c r="U110" s="73" t="s">
        <v>122</v>
      </c>
      <c r="V110" s="17" t="s">
        <v>356</v>
      </c>
      <c r="W110" s="87">
        <f t="shared" si="10"/>
        <v>53125.5</v>
      </c>
      <c r="X110" s="72" t="s">
        <v>142</v>
      </c>
      <c r="Y110" s="72" t="s">
        <v>126</v>
      </c>
      <c r="Z110" s="121" t="s">
        <v>931</v>
      </c>
      <c r="AA110" s="72" t="s">
        <v>520</v>
      </c>
      <c r="AB110" s="72" t="s">
        <v>11</v>
      </c>
      <c r="AC110" s="72" t="s">
        <v>11</v>
      </c>
      <c r="AD110" s="72" t="s">
        <v>520</v>
      </c>
      <c r="AE110" s="72" t="s">
        <v>128</v>
      </c>
      <c r="AF110" s="74" t="s">
        <v>520</v>
      </c>
      <c r="AG110" s="70" t="s">
        <v>569</v>
      </c>
      <c r="AH110" s="72" t="s">
        <v>520</v>
      </c>
      <c r="AI110" s="72" t="s">
        <v>520</v>
      </c>
      <c r="AJ110" s="72" t="s">
        <v>520</v>
      </c>
      <c r="AK110" s="72" t="s">
        <v>520</v>
      </c>
      <c r="AL110" s="99">
        <v>42825</v>
      </c>
      <c r="AM110" s="72" t="s">
        <v>360</v>
      </c>
      <c r="AN110" s="97">
        <v>2017</v>
      </c>
      <c r="AO110" s="99">
        <v>42825</v>
      </c>
      <c r="AP110" s="72"/>
    </row>
    <row r="111" spans="1:42" s="88" customFormat="1" ht="34.5" customHeight="1">
      <c r="A111" s="24" t="s">
        <v>383</v>
      </c>
      <c r="B111" s="72" t="s">
        <v>4</v>
      </c>
      <c r="C111" s="72">
        <v>2017</v>
      </c>
      <c r="D111" s="24" t="s">
        <v>526</v>
      </c>
      <c r="E111" s="72" t="s">
        <v>559</v>
      </c>
      <c r="F111" s="68" t="s">
        <v>361</v>
      </c>
      <c r="G111" s="72" t="s">
        <v>520</v>
      </c>
      <c r="H111" s="68" t="s">
        <v>560</v>
      </c>
      <c r="I111" s="72" t="s">
        <v>559</v>
      </c>
      <c r="J111" s="72" t="s">
        <v>561</v>
      </c>
      <c r="K111" s="24" t="s">
        <v>562</v>
      </c>
      <c r="L111" s="72" t="s">
        <v>125</v>
      </c>
      <c r="M111" s="72" t="s">
        <v>559</v>
      </c>
      <c r="N111" s="86">
        <v>42843</v>
      </c>
      <c r="O111" s="96">
        <v>129310.34</v>
      </c>
      <c r="P111" s="96">
        <v>150000</v>
      </c>
      <c r="Q111" s="96">
        <v>50000</v>
      </c>
      <c r="R111" s="89">
        <v>354878.49</v>
      </c>
      <c r="S111" s="97" t="s">
        <v>108</v>
      </c>
      <c r="T111" s="72" t="s">
        <v>520</v>
      </c>
      <c r="U111" s="70" t="s">
        <v>734</v>
      </c>
      <c r="V111" s="17" t="s">
        <v>356</v>
      </c>
      <c r="W111" s="87">
        <f t="shared" si="10"/>
        <v>45000</v>
      </c>
      <c r="X111" s="72" t="s">
        <v>563</v>
      </c>
      <c r="Y111" s="72" t="s">
        <v>564</v>
      </c>
      <c r="Z111" s="121" t="s">
        <v>937</v>
      </c>
      <c r="AA111" s="72" t="s">
        <v>520</v>
      </c>
      <c r="AB111" s="72" t="s">
        <v>11</v>
      </c>
      <c r="AC111" s="72" t="s">
        <v>11</v>
      </c>
      <c r="AD111" s="72" t="s">
        <v>520</v>
      </c>
      <c r="AE111" s="72" t="s">
        <v>520</v>
      </c>
      <c r="AF111" s="72" t="s">
        <v>520</v>
      </c>
      <c r="AG111" s="100" t="s">
        <v>533</v>
      </c>
      <c r="AH111" s="72" t="s">
        <v>520</v>
      </c>
      <c r="AI111" s="72" t="s">
        <v>520</v>
      </c>
      <c r="AJ111" s="72" t="s">
        <v>520</v>
      </c>
      <c r="AK111" s="72" t="s">
        <v>520</v>
      </c>
      <c r="AL111" s="99">
        <v>42916</v>
      </c>
      <c r="AM111" s="72" t="s">
        <v>360</v>
      </c>
      <c r="AN111" s="97">
        <v>2017</v>
      </c>
      <c r="AO111" s="99">
        <v>42916</v>
      </c>
      <c r="AP111" s="72"/>
    </row>
    <row r="112" spans="1:42" s="88" customFormat="1" ht="57" customHeight="1">
      <c r="A112" s="72" t="s">
        <v>383</v>
      </c>
      <c r="B112" s="24" t="s">
        <v>4</v>
      </c>
      <c r="C112" s="72">
        <v>2017</v>
      </c>
      <c r="D112" s="24" t="s">
        <v>526</v>
      </c>
      <c r="E112" s="72" t="s">
        <v>545</v>
      </c>
      <c r="F112" s="68" t="s">
        <v>361</v>
      </c>
      <c r="G112" s="72" t="s">
        <v>520</v>
      </c>
      <c r="H112" s="68" t="s">
        <v>546</v>
      </c>
      <c r="I112" s="72" t="s">
        <v>545</v>
      </c>
      <c r="J112" s="72" t="s">
        <v>529</v>
      </c>
      <c r="K112" s="24" t="s">
        <v>530</v>
      </c>
      <c r="L112" s="72" t="s">
        <v>125</v>
      </c>
      <c r="M112" s="72" t="s">
        <v>545</v>
      </c>
      <c r="N112" s="86">
        <v>42853</v>
      </c>
      <c r="O112" s="96">
        <v>259200</v>
      </c>
      <c r="P112" s="96">
        <v>300672</v>
      </c>
      <c r="Q112" s="96">
        <v>50000</v>
      </c>
      <c r="R112" s="89">
        <v>354878.49</v>
      </c>
      <c r="S112" s="82" t="s">
        <v>108</v>
      </c>
      <c r="T112" s="72" t="s">
        <v>520</v>
      </c>
      <c r="U112" s="70" t="s">
        <v>734</v>
      </c>
      <c r="V112" s="17" t="s">
        <v>356</v>
      </c>
      <c r="W112" s="87">
        <v>90201.6</v>
      </c>
      <c r="X112" s="72" t="s">
        <v>547</v>
      </c>
      <c r="Y112" s="72" t="s">
        <v>532</v>
      </c>
      <c r="Z112" s="121" t="s">
        <v>938</v>
      </c>
      <c r="AA112" s="72" t="s">
        <v>520</v>
      </c>
      <c r="AB112" s="72" t="s">
        <v>11</v>
      </c>
      <c r="AC112" s="72" t="s">
        <v>11</v>
      </c>
      <c r="AD112" s="72" t="s">
        <v>520</v>
      </c>
      <c r="AE112" s="72" t="s">
        <v>520</v>
      </c>
      <c r="AF112" s="72" t="s">
        <v>520</v>
      </c>
      <c r="AG112" s="70" t="s">
        <v>533</v>
      </c>
      <c r="AH112" s="72" t="s">
        <v>520</v>
      </c>
      <c r="AI112" s="72" t="s">
        <v>520</v>
      </c>
      <c r="AJ112" s="72" t="s">
        <v>520</v>
      </c>
      <c r="AK112" s="72" t="s">
        <v>520</v>
      </c>
      <c r="AL112" s="99">
        <v>42916</v>
      </c>
      <c r="AM112" s="72" t="s">
        <v>360</v>
      </c>
      <c r="AN112" s="97">
        <v>2017</v>
      </c>
      <c r="AO112" s="99">
        <v>42916</v>
      </c>
      <c r="AP112" s="72"/>
    </row>
    <row r="113" spans="1:42" s="88" customFormat="1" ht="45" customHeight="1">
      <c r="A113" s="72" t="s">
        <v>383</v>
      </c>
      <c r="B113" s="24" t="s">
        <v>4</v>
      </c>
      <c r="C113" s="72">
        <v>2017</v>
      </c>
      <c r="D113" s="24" t="s">
        <v>526</v>
      </c>
      <c r="E113" s="72" t="s">
        <v>548</v>
      </c>
      <c r="F113" s="68" t="s">
        <v>549</v>
      </c>
      <c r="G113" s="72" t="s">
        <v>520</v>
      </c>
      <c r="H113" s="68" t="s">
        <v>550</v>
      </c>
      <c r="I113" s="72" t="s">
        <v>548</v>
      </c>
      <c r="J113" s="72" t="s">
        <v>551</v>
      </c>
      <c r="K113" s="24" t="s">
        <v>552</v>
      </c>
      <c r="L113" s="72" t="s">
        <v>125</v>
      </c>
      <c r="M113" s="72" t="s">
        <v>548</v>
      </c>
      <c r="N113" s="86">
        <v>42888</v>
      </c>
      <c r="O113" s="96">
        <v>2280000</v>
      </c>
      <c r="P113" s="96">
        <v>2644800</v>
      </c>
      <c r="Q113" s="96">
        <v>50000</v>
      </c>
      <c r="R113" s="89">
        <v>354878.49</v>
      </c>
      <c r="S113" s="82" t="s">
        <v>108</v>
      </c>
      <c r="T113" s="72" t="s">
        <v>520</v>
      </c>
      <c r="U113" s="70" t="s">
        <v>899</v>
      </c>
      <c r="V113" s="17" t="s">
        <v>356</v>
      </c>
      <c r="W113" s="87">
        <v>793440</v>
      </c>
      <c r="X113" s="72" t="s">
        <v>553</v>
      </c>
      <c r="Y113" s="72" t="s">
        <v>554</v>
      </c>
      <c r="Z113" s="121" t="s">
        <v>939</v>
      </c>
      <c r="AA113" s="72" t="s">
        <v>520</v>
      </c>
      <c r="AB113" s="72" t="s">
        <v>11</v>
      </c>
      <c r="AC113" s="72" t="s">
        <v>11</v>
      </c>
      <c r="AD113" s="72" t="s">
        <v>520</v>
      </c>
      <c r="AE113" s="72" t="s">
        <v>520</v>
      </c>
      <c r="AF113" s="72" t="s">
        <v>520</v>
      </c>
      <c r="AG113" s="70" t="s">
        <v>533</v>
      </c>
      <c r="AH113" s="72" t="s">
        <v>520</v>
      </c>
      <c r="AI113" s="72" t="s">
        <v>520</v>
      </c>
      <c r="AJ113" s="72" t="s">
        <v>520</v>
      </c>
      <c r="AK113" s="72" t="s">
        <v>520</v>
      </c>
      <c r="AL113" s="99">
        <v>42916</v>
      </c>
      <c r="AM113" s="72" t="s">
        <v>360</v>
      </c>
      <c r="AN113" s="97">
        <v>2017</v>
      </c>
      <c r="AO113" s="99">
        <v>42916</v>
      </c>
      <c r="AP113" s="72"/>
    </row>
    <row r="114" spans="1:42" s="88" customFormat="1" ht="48.75" customHeight="1">
      <c r="A114" s="72" t="s">
        <v>383</v>
      </c>
      <c r="B114" s="24" t="s">
        <v>4</v>
      </c>
      <c r="C114" s="72">
        <v>2017</v>
      </c>
      <c r="D114" s="24" t="s">
        <v>526</v>
      </c>
      <c r="E114" s="72" t="s">
        <v>555</v>
      </c>
      <c r="F114" s="68" t="s">
        <v>361</v>
      </c>
      <c r="G114" s="72" t="s">
        <v>520</v>
      </c>
      <c r="H114" s="68" t="s">
        <v>556</v>
      </c>
      <c r="I114" s="72" t="s">
        <v>555</v>
      </c>
      <c r="J114" s="72" t="s">
        <v>504</v>
      </c>
      <c r="K114" s="24" t="s">
        <v>136</v>
      </c>
      <c r="L114" s="72" t="s">
        <v>125</v>
      </c>
      <c r="M114" s="72" t="s">
        <v>555</v>
      </c>
      <c r="N114" s="86">
        <v>42863</v>
      </c>
      <c r="O114" s="96">
        <v>55000</v>
      </c>
      <c r="P114" s="96">
        <v>63800</v>
      </c>
      <c r="Q114" s="96">
        <v>50000</v>
      </c>
      <c r="R114" s="89">
        <v>354878.49</v>
      </c>
      <c r="S114" s="82" t="s">
        <v>108</v>
      </c>
      <c r="T114" s="72" t="s">
        <v>520</v>
      </c>
      <c r="U114" s="70" t="s">
        <v>734</v>
      </c>
      <c r="V114" s="17" t="s">
        <v>356</v>
      </c>
      <c r="W114" s="87">
        <v>19140</v>
      </c>
      <c r="X114" s="72" t="s">
        <v>557</v>
      </c>
      <c r="Y114" s="72" t="s">
        <v>558</v>
      </c>
      <c r="Z114" s="121" t="s">
        <v>940</v>
      </c>
      <c r="AA114" s="72" t="s">
        <v>520</v>
      </c>
      <c r="AB114" s="72" t="s">
        <v>11</v>
      </c>
      <c r="AC114" s="72" t="s">
        <v>11</v>
      </c>
      <c r="AD114" s="72" t="s">
        <v>520</v>
      </c>
      <c r="AE114" s="72" t="s">
        <v>520</v>
      </c>
      <c r="AF114" s="72" t="s">
        <v>520</v>
      </c>
      <c r="AG114" s="70" t="s">
        <v>533</v>
      </c>
      <c r="AH114" s="72" t="s">
        <v>520</v>
      </c>
      <c r="AI114" s="72" t="s">
        <v>520</v>
      </c>
      <c r="AJ114" s="72" t="s">
        <v>520</v>
      </c>
      <c r="AK114" s="72" t="s">
        <v>520</v>
      </c>
      <c r="AL114" s="99">
        <v>42916</v>
      </c>
      <c r="AM114" s="72" t="s">
        <v>360</v>
      </c>
      <c r="AN114" s="97">
        <v>2017</v>
      </c>
      <c r="AO114" s="99">
        <v>42916</v>
      </c>
      <c r="AP114" s="72"/>
    </row>
    <row r="115" spans="1:42" s="88" customFormat="1" ht="48.75" customHeight="1">
      <c r="A115" s="72" t="s">
        <v>383</v>
      </c>
      <c r="B115" s="24" t="s">
        <v>4</v>
      </c>
      <c r="C115" s="72">
        <v>2017</v>
      </c>
      <c r="D115" s="22" t="s">
        <v>837</v>
      </c>
      <c r="E115" s="72" t="s">
        <v>916</v>
      </c>
      <c r="F115" s="68" t="s">
        <v>361</v>
      </c>
      <c r="G115" s="72" t="s">
        <v>520</v>
      </c>
      <c r="H115" s="68" t="s">
        <v>955</v>
      </c>
      <c r="I115" s="72" t="s">
        <v>916</v>
      </c>
      <c r="J115" s="24" t="s">
        <v>956</v>
      </c>
      <c r="K115" s="24" t="s">
        <v>530</v>
      </c>
      <c r="L115" s="72" t="s">
        <v>125</v>
      </c>
      <c r="M115" s="72" t="s">
        <v>916</v>
      </c>
      <c r="N115" s="86">
        <v>42923</v>
      </c>
      <c r="O115" s="96">
        <v>99500</v>
      </c>
      <c r="P115" s="96">
        <v>115420</v>
      </c>
      <c r="Q115" s="96">
        <v>50000</v>
      </c>
      <c r="R115" s="89">
        <v>354878.49</v>
      </c>
      <c r="S115" s="82" t="s">
        <v>108</v>
      </c>
      <c r="T115" s="72" t="s">
        <v>520</v>
      </c>
      <c r="U115" s="70" t="s">
        <v>734</v>
      </c>
      <c r="V115" s="17" t="s">
        <v>356</v>
      </c>
      <c r="W115" s="87">
        <v>19140</v>
      </c>
      <c r="X115" s="72" t="s">
        <v>957</v>
      </c>
      <c r="Y115" s="72" t="s">
        <v>958</v>
      </c>
      <c r="Z115" s="121" t="s">
        <v>941</v>
      </c>
      <c r="AA115" s="72" t="s">
        <v>520</v>
      </c>
      <c r="AB115" s="72" t="s">
        <v>11</v>
      </c>
      <c r="AC115" s="72" t="s">
        <v>11</v>
      </c>
      <c r="AD115" s="72" t="s">
        <v>520</v>
      </c>
      <c r="AE115" s="72" t="s">
        <v>520</v>
      </c>
      <c r="AF115" s="72" t="s">
        <v>520</v>
      </c>
      <c r="AG115" s="70" t="s">
        <v>533</v>
      </c>
      <c r="AH115" s="72" t="s">
        <v>520</v>
      </c>
      <c r="AI115" s="72" t="s">
        <v>520</v>
      </c>
      <c r="AJ115" s="72" t="s">
        <v>520</v>
      </c>
      <c r="AK115" s="72" t="s">
        <v>520</v>
      </c>
      <c r="AL115" s="99">
        <v>43008</v>
      </c>
      <c r="AM115" s="72" t="s">
        <v>360</v>
      </c>
      <c r="AN115" s="97">
        <v>2017</v>
      </c>
      <c r="AO115" s="99">
        <v>43008</v>
      </c>
      <c r="AP115" s="72"/>
    </row>
    <row r="116" spans="1:42" s="88" customFormat="1" ht="48.75" customHeight="1">
      <c r="A116" s="72" t="s">
        <v>383</v>
      </c>
      <c r="B116" s="24" t="s">
        <v>4</v>
      </c>
      <c r="C116" s="72">
        <v>2017</v>
      </c>
      <c r="D116" s="22" t="s">
        <v>837</v>
      </c>
      <c r="E116" s="72" t="s">
        <v>959</v>
      </c>
      <c r="F116" s="68" t="s">
        <v>361</v>
      </c>
      <c r="G116" s="72" t="s">
        <v>520</v>
      </c>
      <c r="H116" s="68" t="s">
        <v>960</v>
      </c>
      <c r="I116" s="72" t="s">
        <v>959</v>
      </c>
      <c r="J116" s="24" t="s">
        <v>961</v>
      </c>
      <c r="K116" s="21" t="s">
        <v>136</v>
      </c>
      <c r="L116" s="72" t="s">
        <v>125</v>
      </c>
      <c r="M116" s="72" t="s">
        <v>959</v>
      </c>
      <c r="N116" s="86">
        <v>42934</v>
      </c>
      <c r="O116" s="96">
        <v>192000</v>
      </c>
      <c r="P116" s="96">
        <v>222720</v>
      </c>
      <c r="Q116" s="96">
        <v>50000</v>
      </c>
      <c r="R116" s="89">
        <v>354878.49</v>
      </c>
      <c r="S116" s="82" t="s">
        <v>108</v>
      </c>
      <c r="T116" s="72" t="s">
        <v>520</v>
      </c>
      <c r="U116" s="70" t="s">
        <v>734</v>
      </c>
      <c r="V116" s="17" t="s">
        <v>356</v>
      </c>
      <c r="W116" s="87">
        <f>P116*0.3</f>
        <v>66816</v>
      </c>
      <c r="X116" s="72" t="s">
        <v>962</v>
      </c>
      <c r="Y116" s="72" t="s">
        <v>963</v>
      </c>
      <c r="Z116" s="121" t="s">
        <v>942</v>
      </c>
      <c r="AA116" s="72" t="s">
        <v>520</v>
      </c>
      <c r="AB116" s="72" t="s">
        <v>11</v>
      </c>
      <c r="AC116" s="72" t="s">
        <v>11</v>
      </c>
      <c r="AD116" s="72" t="s">
        <v>520</v>
      </c>
      <c r="AE116" s="72" t="s">
        <v>520</v>
      </c>
      <c r="AF116" s="72" t="s">
        <v>520</v>
      </c>
      <c r="AG116" s="70" t="s">
        <v>533</v>
      </c>
      <c r="AH116" s="72" t="s">
        <v>520</v>
      </c>
      <c r="AI116" s="72" t="s">
        <v>520</v>
      </c>
      <c r="AJ116" s="72" t="s">
        <v>520</v>
      </c>
      <c r="AK116" s="72" t="s">
        <v>520</v>
      </c>
      <c r="AL116" s="99">
        <v>43008</v>
      </c>
      <c r="AM116" s="72" t="s">
        <v>360</v>
      </c>
      <c r="AN116" s="97">
        <v>2017</v>
      </c>
      <c r="AO116" s="99">
        <v>43008</v>
      </c>
      <c r="AP116" s="72"/>
    </row>
    <row r="117" spans="1:42" s="6" customFormat="1" ht="22.5">
      <c r="A117" s="72" t="s">
        <v>383</v>
      </c>
      <c r="B117" s="24" t="s">
        <v>4</v>
      </c>
      <c r="C117" s="72">
        <v>2017</v>
      </c>
      <c r="D117" s="22" t="s">
        <v>837</v>
      </c>
      <c r="E117" s="21" t="s">
        <v>894</v>
      </c>
      <c r="F117" s="68" t="s">
        <v>361</v>
      </c>
      <c r="G117" s="21" t="s">
        <v>520</v>
      </c>
      <c r="H117" s="69" t="s">
        <v>898</v>
      </c>
      <c r="I117" s="21" t="s">
        <v>894</v>
      </c>
      <c r="J117" s="21" t="s">
        <v>895</v>
      </c>
      <c r="K117" s="21" t="s">
        <v>562</v>
      </c>
      <c r="L117" s="21" t="s">
        <v>125</v>
      </c>
      <c r="M117" s="21" t="s">
        <v>894</v>
      </c>
      <c r="N117" s="106">
        <v>42940</v>
      </c>
      <c r="O117" s="107">
        <v>258620.69</v>
      </c>
      <c r="P117" s="107">
        <v>300000</v>
      </c>
      <c r="Q117" s="107">
        <v>50000</v>
      </c>
      <c r="R117" s="108">
        <v>354878.49</v>
      </c>
      <c r="S117" s="23" t="s">
        <v>108</v>
      </c>
      <c r="T117" s="21" t="s">
        <v>520</v>
      </c>
      <c r="U117" s="70" t="s">
        <v>734</v>
      </c>
      <c r="V117" s="17" t="s">
        <v>356</v>
      </c>
      <c r="W117" s="109">
        <v>90000</v>
      </c>
      <c r="X117" s="21" t="s">
        <v>896</v>
      </c>
      <c r="Y117" s="21" t="s">
        <v>897</v>
      </c>
      <c r="Z117" s="121" t="s">
        <v>943</v>
      </c>
      <c r="AA117" s="21" t="s">
        <v>520</v>
      </c>
      <c r="AB117" s="72" t="s">
        <v>11</v>
      </c>
      <c r="AC117" s="72" t="s">
        <v>11</v>
      </c>
      <c r="AD117" s="72" t="s">
        <v>520</v>
      </c>
      <c r="AE117" s="72" t="s">
        <v>520</v>
      </c>
      <c r="AF117" s="72" t="s">
        <v>520</v>
      </c>
      <c r="AG117" s="70" t="s">
        <v>533</v>
      </c>
      <c r="AH117" s="72" t="s">
        <v>520</v>
      </c>
      <c r="AI117" s="72" t="s">
        <v>520</v>
      </c>
      <c r="AJ117" s="72" t="s">
        <v>520</v>
      </c>
      <c r="AK117" s="72" t="s">
        <v>520</v>
      </c>
      <c r="AL117" s="99">
        <v>43008</v>
      </c>
      <c r="AM117" s="72" t="s">
        <v>360</v>
      </c>
      <c r="AN117" s="97">
        <v>2017</v>
      </c>
      <c r="AO117" s="99">
        <v>43008</v>
      </c>
      <c r="AP117" s="21"/>
    </row>
    <row r="118" spans="1:42" s="6" customFormat="1" ht="33.75" customHeight="1">
      <c r="A118" s="72" t="s">
        <v>383</v>
      </c>
      <c r="B118" s="24" t="s">
        <v>4</v>
      </c>
      <c r="C118" s="72">
        <v>2017</v>
      </c>
      <c r="D118" s="22" t="s">
        <v>837</v>
      </c>
      <c r="E118" s="21" t="s">
        <v>1024</v>
      </c>
      <c r="F118" s="68" t="s">
        <v>361</v>
      </c>
      <c r="G118" s="21" t="s">
        <v>520</v>
      </c>
      <c r="H118" s="69" t="s">
        <v>1026</v>
      </c>
      <c r="I118" s="21" t="s">
        <v>1024</v>
      </c>
      <c r="J118" s="21" t="s">
        <v>1025</v>
      </c>
      <c r="K118" s="21" t="s">
        <v>305</v>
      </c>
      <c r="L118" s="21" t="s">
        <v>125</v>
      </c>
      <c r="M118" s="21" t="s">
        <v>1024</v>
      </c>
      <c r="N118" s="106">
        <v>43003</v>
      </c>
      <c r="O118" s="107">
        <v>149900</v>
      </c>
      <c r="P118" s="107">
        <v>173884</v>
      </c>
      <c r="Q118" s="107">
        <v>50000</v>
      </c>
      <c r="R118" s="108">
        <v>354878.49</v>
      </c>
      <c r="S118" s="23" t="s">
        <v>108</v>
      </c>
      <c r="T118" s="21" t="s">
        <v>520</v>
      </c>
      <c r="U118" s="70" t="s">
        <v>734</v>
      </c>
      <c r="V118" s="17" t="s">
        <v>356</v>
      </c>
      <c r="W118" s="109">
        <v>52165.2</v>
      </c>
      <c r="X118" s="81" t="s">
        <v>888</v>
      </c>
      <c r="Y118" s="21" t="s">
        <v>1027</v>
      </c>
      <c r="Z118" s="121"/>
      <c r="AA118" s="21" t="s">
        <v>520</v>
      </c>
      <c r="AB118" s="72" t="s">
        <v>11</v>
      </c>
      <c r="AC118" s="72" t="s">
        <v>11</v>
      </c>
      <c r="AD118" s="72" t="s">
        <v>520</v>
      </c>
      <c r="AE118" s="72" t="s">
        <v>520</v>
      </c>
      <c r="AF118" s="72" t="s">
        <v>520</v>
      </c>
      <c r="AG118" s="70" t="s">
        <v>533</v>
      </c>
      <c r="AH118" s="72" t="s">
        <v>520</v>
      </c>
      <c r="AI118" s="72" t="s">
        <v>520</v>
      </c>
      <c r="AJ118" s="72" t="s">
        <v>520</v>
      </c>
      <c r="AK118" s="72" t="s">
        <v>520</v>
      </c>
      <c r="AL118" s="99">
        <v>43008</v>
      </c>
      <c r="AM118" s="72" t="s">
        <v>360</v>
      </c>
      <c r="AN118" s="97">
        <v>2017</v>
      </c>
      <c r="AO118" s="99">
        <v>43008</v>
      </c>
      <c r="AP118" s="21"/>
    </row>
    <row r="119" spans="1:42" s="6" customFormat="1" ht="22.5">
      <c r="A119" s="72" t="s">
        <v>383</v>
      </c>
      <c r="B119" s="24" t="s">
        <v>4</v>
      </c>
      <c r="C119" s="72">
        <v>2017</v>
      </c>
      <c r="D119" s="22" t="s">
        <v>837</v>
      </c>
      <c r="E119" s="21" t="s">
        <v>890</v>
      </c>
      <c r="F119" s="68" t="s">
        <v>361</v>
      </c>
      <c r="G119" s="21" t="s">
        <v>520</v>
      </c>
      <c r="H119" s="69" t="s">
        <v>891</v>
      </c>
      <c r="I119" s="21" t="s">
        <v>890</v>
      </c>
      <c r="J119" s="21" t="s">
        <v>561</v>
      </c>
      <c r="K119" s="21" t="s">
        <v>562</v>
      </c>
      <c r="L119" s="21" t="s">
        <v>125</v>
      </c>
      <c r="M119" s="21" t="s">
        <v>890</v>
      </c>
      <c r="N119" s="106">
        <v>42993</v>
      </c>
      <c r="O119" s="107">
        <v>156000</v>
      </c>
      <c r="P119" s="107">
        <v>180960</v>
      </c>
      <c r="Q119" s="107">
        <v>50000</v>
      </c>
      <c r="R119" s="108">
        <v>354878.49</v>
      </c>
      <c r="S119" s="23" t="s">
        <v>108</v>
      </c>
      <c r="T119" s="21" t="s">
        <v>520</v>
      </c>
      <c r="U119" s="70" t="s">
        <v>734</v>
      </c>
      <c r="V119" s="17" t="s">
        <v>356</v>
      </c>
      <c r="W119" s="109">
        <v>54288</v>
      </c>
      <c r="X119" s="21" t="s">
        <v>892</v>
      </c>
      <c r="Y119" s="21" t="s">
        <v>893</v>
      </c>
      <c r="Z119" s="121" t="s">
        <v>965</v>
      </c>
      <c r="AA119" s="21" t="s">
        <v>520</v>
      </c>
      <c r="AB119" s="72" t="s">
        <v>11</v>
      </c>
      <c r="AC119" s="72" t="s">
        <v>11</v>
      </c>
      <c r="AD119" s="72" t="s">
        <v>520</v>
      </c>
      <c r="AE119" s="72" t="s">
        <v>520</v>
      </c>
      <c r="AF119" s="72" t="s">
        <v>520</v>
      </c>
      <c r="AG119" s="70" t="s">
        <v>533</v>
      </c>
      <c r="AH119" s="72" t="s">
        <v>520</v>
      </c>
      <c r="AI119" s="72" t="s">
        <v>520</v>
      </c>
      <c r="AJ119" s="72" t="s">
        <v>520</v>
      </c>
      <c r="AK119" s="72" t="s">
        <v>520</v>
      </c>
      <c r="AL119" s="99">
        <v>43008</v>
      </c>
      <c r="AM119" s="72" t="s">
        <v>360</v>
      </c>
      <c r="AN119" s="97">
        <v>2017</v>
      </c>
      <c r="AO119" s="99">
        <v>43008</v>
      </c>
      <c r="AP119" s="21"/>
    </row>
    <row r="120" spans="1:42" s="6" customFormat="1" ht="33.75">
      <c r="A120" s="72" t="s">
        <v>383</v>
      </c>
      <c r="B120" s="24" t="s">
        <v>4</v>
      </c>
      <c r="C120" s="72">
        <v>2017</v>
      </c>
      <c r="D120" s="22" t="s">
        <v>837</v>
      </c>
      <c r="E120" s="21" t="s">
        <v>1028</v>
      </c>
      <c r="F120" s="68" t="s">
        <v>361</v>
      </c>
      <c r="G120" s="21" t="s">
        <v>520</v>
      </c>
      <c r="H120" s="69" t="s">
        <v>1029</v>
      </c>
      <c r="I120" s="21" t="s">
        <v>1028</v>
      </c>
      <c r="J120" s="22" t="s">
        <v>1030</v>
      </c>
      <c r="K120" s="22" t="s">
        <v>283</v>
      </c>
      <c r="L120" s="21" t="s">
        <v>125</v>
      </c>
      <c r="M120" s="21" t="s">
        <v>1031</v>
      </c>
      <c r="N120" s="106">
        <v>42969</v>
      </c>
      <c r="O120" s="107">
        <v>60000</v>
      </c>
      <c r="P120" s="107">
        <v>69600</v>
      </c>
      <c r="Q120" s="107">
        <v>50000</v>
      </c>
      <c r="R120" s="108">
        <v>354878.49</v>
      </c>
      <c r="S120" s="23" t="s">
        <v>108</v>
      </c>
      <c r="T120" s="21" t="s">
        <v>520</v>
      </c>
      <c r="U120" s="70" t="s">
        <v>734</v>
      </c>
      <c r="V120" s="17" t="s">
        <v>356</v>
      </c>
      <c r="W120" s="109">
        <f>P120*0.3</f>
        <v>20880</v>
      </c>
      <c r="X120" s="21" t="s">
        <v>1032</v>
      </c>
      <c r="Y120" s="21" t="s">
        <v>1033</v>
      </c>
      <c r="Z120" s="121"/>
      <c r="AA120" s="21" t="s">
        <v>520</v>
      </c>
      <c r="AB120" s="72" t="s">
        <v>11</v>
      </c>
      <c r="AC120" s="72" t="s">
        <v>11</v>
      </c>
      <c r="AD120" s="72" t="s">
        <v>520</v>
      </c>
      <c r="AE120" s="72" t="s">
        <v>520</v>
      </c>
      <c r="AF120" s="72" t="s">
        <v>520</v>
      </c>
      <c r="AG120" s="70" t="s">
        <v>533</v>
      </c>
      <c r="AH120" s="72" t="s">
        <v>520</v>
      </c>
      <c r="AI120" s="72" t="s">
        <v>520</v>
      </c>
      <c r="AJ120" s="72" t="s">
        <v>520</v>
      </c>
      <c r="AK120" s="72" t="s">
        <v>520</v>
      </c>
      <c r="AL120" s="99">
        <v>43008</v>
      </c>
      <c r="AM120" s="72" t="s">
        <v>360</v>
      </c>
      <c r="AN120" s="97">
        <v>2017</v>
      </c>
      <c r="AO120" s="99">
        <v>43008</v>
      </c>
      <c r="AP120" s="21"/>
    </row>
    <row r="121" spans="1:42" s="88" customFormat="1" ht="33.75">
      <c r="A121" s="72" t="s">
        <v>383</v>
      </c>
      <c r="B121" s="24" t="s">
        <v>4</v>
      </c>
      <c r="C121" s="72">
        <v>2017</v>
      </c>
      <c r="D121" s="24" t="s">
        <v>837</v>
      </c>
      <c r="E121" s="72" t="s">
        <v>886</v>
      </c>
      <c r="F121" s="68" t="s">
        <v>361</v>
      </c>
      <c r="G121" s="72" t="s">
        <v>520</v>
      </c>
      <c r="H121" s="85" t="s">
        <v>887</v>
      </c>
      <c r="I121" s="72" t="s">
        <v>886</v>
      </c>
      <c r="J121" s="72" t="s">
        <v>151</v>
      </c>
      <c r="K121" s="24" t="s">
        <v>136</v>
      </c>
      <c r="L121" s="72" t="s">
        <v>125</v>
      </c>
      <c r="M121" s="72" t="s">
        <v>886</v>
      </c>
      <c r="N121" s="86">
        <v>43003</v>
      </c>
      <c r="O121" s="96">
        <v>352000</v>
      </c>
      <c r="P121" s="96">
        <v>408320</v>
      </c>
      <c r="Q121" s="96">
        <v>50000</v>
      </c>
      <c r="R121" s="89">
        <v>354878.49</v>
      </c>
      <c r="S121" s="82" t="s">
        <v>108</v>
      </c>
      <c r="T121" s="72" t="s">
        <v>520</v>
      </c>
      <c r="U121" s="70" t="s">
        <v>1039</v>
      </c>
      <c r="V121" s="17" t="s">
        <v>356</v>
      </c>
      <c r="W121" s="87">
        <v>122496</v>
      </c>
      <c r="X121" s="72" t="s">
        <v>888</v>
      </c>
      <c r="Y121" s="72" t="s">
        <v>889</v>
      </c>
      <c r="Z121" s="121" t="s">
        <v>944</v>
      </c>
      <c r="AA121" s="72" t="s">
        <v>520</v>
      </c>
      <c r="AB121" s="72" t="s">
        <v>11</v>
      </c>
      <c r="AC121" s="72" t="s">
        <v>11</v>
      </c>
      <c r="AD121" s="72" t="s">
        <v>520</v>
      </c>
      <c r="AE121" s="72" t="s">
        <v>520</v>
      </c>
      <c r="AF121" s="72" t="s">
        <v>520</v>
      </c>
      <c r="AG121" s="70" t="s">
        <v>533</v>
      </c>
      <c r="AH121" s="72" t="s">
        <v>520</v>
      </c>
      <c r="AI121" s="72" t="s">
        <v>520</v>
      </c>
      <c r="AJ121" s="72" t="s">
        <v>520</v>
      </c>
      <c r="AK121" s="72" t="s">
        <v>520</v>
      </c>
      <c r="AL121" s="99">
        <v>43008</v>
      </c>
      <c r="AM121" s="72" t="s">
        <v>360</v>
      </c>
      <c r="AN121" s="97">
        <v>2017</v>
      </c>
      <c r="AO121" s="99">
        <v>43008</v>
      </c>
      <c r="AP121" s="72"/>
    </row>
    <row r="122" spans="1:42" s="88" customFormat="1" ht="22.5" customHeight="1">
      <c r="A122" s="72" t="s">
        <v>383</v>
      </c>
      <c r="B122" s="24" t="s">
        <v>4</v>
      </c>
      <c r="C122" s="72">
        <v>2017</v>
      </c>
      <c r="D122" s="24" t="s">
        <v>837</v>
      </c>
      <c r="E122" s="72" t="s">
        <v>883</v>
      </c>
      <c r="F122" s="68" t="s">
        <v>361</v>
      </c>
      <c r="G122" s="72" t="s">
        <v>520</v>
      </c>
      <c r="H122" s="85" t="s">
        <v>1036</v>
      </c>
      <c r="I122" s="72" t="s">
        <v>883</v>
      </c>
      <c r="J122" s="72" t="s">
        <v>699</v>
      </c>
      <c r="K122" s="24" t="s">
        <v>136</v>
      </c>
      <c r="L122" s="72" t="s">
        <v>125</v>
      </c>
      <c r="M122" s="72" t="str">
        <f>I122</f>
        <v>APIBCS-PSP-017-17</v>
      </c>
      <c r="N122" s="86">
        <v>43004</v>
      </c>
      <c r="O122" s="96">
        <v>350000</v>
      </c>
      <c r="P122" s="96">
        <v>406000</v>
      </c>
      <c r="Q122" s="96">
        <v>50000</v>
      </c>
      <c r="R122" s="89">
        <v>354878.49</v>
      </c>
      <c r="S122" s="82" t="s">
        <v>108</v>
      </c>
      <c r="T122" s="72" t="s">
        <v>520</v>
      </c>
      <c r="U122" s="70" t="s">
        <v>1040</v>
      </c>
      <c r="V122" s="17" t="s">
        <v>356</v>
      </c>
      <c r="W122" s="87">
        <v>121800</v>
      </c>
      <c r="X122" s="72" t="s">
        <v>884</v>
      </c>
      <c r="Y122" s="72" t="s">
        <v>885</v>
      </c>
      <c r="Z122" s="121" t="s">
        <v>945</v>
      </c>
      <c r="AA122" s="72" t="s">
        <v>520</v>
      </c>
      <c r="AB122" s="72" t="s">
        <v>11</v>
      </c>
      <c r="AC122" s="72" t="s">
        <v>11</v>
      </c>
      <c r="AD122" s="72" t="s">
        <v>520</v>
      </c>
      <c r="AE122" s="72" t="s">
        <v>520</v>
      </c>
      <c r="AF122" s="72" t="s">
        <v>520</v>
      </c>
      <c r="AG122" s="70" t="s">
        <v>533</v>
      </c>
      <c r="AH122" s="72" t="s">
        <v>520</v>
      </c>
      <c r="AI122" s="72" t="s">
        <v>520</v>
      </c>
      <c r="AJ122" s="72" t="s">
        <v>520</v>
      </c>
      <c r="AK122" s="72" t="s">
        <v>520</v>
      </c>
      <c r="AL122" s="99">
        <v>43008</v>
      </c>
      <c r="AM122" s="72" t="s">
        <v>360</v>
      </c>
      <c r="AN122" s="97">
        <v>2017</v>
      </c>
      <c r="AO122" s="99">
        <v>43008</v>
      </c>
      <c r="AP122" s="72"/>
    </row>
    <row r="123" spans="1:42" s="88" customFormat="1" ht="33.75">
      <c r="A123" s="72" t="s">
        <v>383</v>
      </c>
      <c r="B123" s="24" t="s">
        <v>4</v>
      </c>
      <c r="C123" s="72">
        <v>2017</v>
      </c>
      <c r="D123" s="24" t="s">
        <v>837</v>
      </c>
      <c r="E123" s="72" t="s">
        <v>1018</v>
      </c>
      <c r="F123" s="68" t="s">
        <v>361</v>
      </c>
      <c r="G123" s="72" t="s">
        <v>520</v>
      </c>
      <c r="H123" s="85" t="s">
        <v>1019</v>
      </c>
      <c r="I123" s="72" t="s">
        <v>1018</v>
      </c>
      <c r="J123" s="72" t="s">
        <v>518</v>
      </c>
      <c r="K123" s="24" t="s">
        <v>265</v>
      </c>
      <c r="L123" s="72" t="s">
        <v>125</v>
      </c>
      <c r="M123" s="72" t="s">
        <v>1018</v>
      </c>
      <c r="N123" s="86">
        <v>43005</v>
      </c>
      <c r="O123" s="96">
        <v>354000</v>
      </c>
      <c r="P123" s="96">
        <v>410640</v>
      </c>
      <c r="Q123" s="96">
        <v>50000</v>
      </c>
      <c r="R123" s="89">
        <v>354878.49</v>
      </c>
      <c r="S123" s="82" t="s">
        <v>108</v>
      </c>
      <c r="T123" s="72" t="s">
        <v>520</v>
      </c>
      <c r="U123" s="70" t="s">
        <v>1038</v>
      </c>
      <c r="V123" s="17" t="s">
        <v>356</v>
      </c>
      <c r="W123" s="87">
        <f>P123*0.3</f>
        <v>123192</v>
      </c>
      <c r="X123" s="72" t="s">
        <v>1020</v>
      </c>
      <c r="Y123" s="72" t="s">
        <v>317</v>
      </c>
      <c r="Z123" s="121" t="str">
        <f>Hoja2!B3</f>
        <v>https://1drv.ms/b/s!Av-QDQ2_0E7TjBXH6S5ZOOezUp5b </v>
      </c>
      <c r="AA123" s="72" t="s">
        <v>520</v>
      </c>
      <c r="AB123" s="72" t="s">
        <v>11</v>
      </c>
      <c r="AC123" s="72" t="s">
        <v>11</v>
      </c>
      <c r="AD123" s="72" t="s">
        <v>520</v>
      </c>
      <c r="AE123" s="72" t="s">
        <v>520</v>
      </c>
      <c r="AF123" s="72" t="s">
        <v>520</v>
      </c>
      <c r="AG123" s="70" t="s">
        <v>533</v>
      </c>
      <c r="AH123" s="72" t="s">
        <v>520</v>
      </c>
      <c r="AI123" s="72" t="s">
        <v>520</v>
      </c>
      <c r="AJ123" s="72" t="s">
        <v>520</v>
      </c>
      <c r="AK123" s="72" t="s">
        <v>520</v>
      </c>
      <c r="AL123" s="99">
        <v>43008</v>
      </c>
      <c r="AM123" s="72" t="s">
        <v>360</v>
      </c>
      <c r="AN123" s="97">
        <v>2017</v>
      </c>
      <c r="AO123" s="99">
        <v>43008</v>
      </c>
      <c r="AP123" s="72"/>
    </row>
    <row r="124" spans="1:42" s="88" customFormat="1" ht="45">
      <c r="A124" s="72" t="s">
        <v>383</v>
      </c>
      <c r="B124" s="24" t="s">
        <v>4</v>
      </c>
      <c r="C124" s="72">
        <v>2017</v>
      </c>
      <c r="D124" s="24" t="s">
        <v>837</v>
      </c>
      <c r="E124" s="72" t="s">
        <v>1021</v>
      </c>
      <c r="F124" s="68" t="s">
        <v>361</v>
      </c>
      <c r="G124" s="72" t="s">
        <v>520</v>
      </c>
      <c r="H124" s="85" t="s">
        <v>1022</v>
      </c>
      <c r="I124" s="72" t="s">
        <v>1021</v>
      </c>
      <c r="J124" s="72" t="s">
        <v>518</v>
      </c>
      <c r="K124" s="24" t="s">
        <v>305</v>
      </c>
      <c r="L124" s="72" t="s">
        <v>125</v>
      </c>
      <c r="M124" s="72" t="s">
        <v>1021</v>
      </c>
      <c r="N124" s="86">
        <v>43005</v>
      </c>
      <c r="O124" s="96">
        <v>86403.95</v>
      </c>
      <c r="P124" s="96">
        <v>100228.58</v>
      </c>
      <c r="Q124" s="96">
        <v>50000</v>
      </c>
      <c r="R124" s="89">
        <v>354878.49</v>
      </c>
      <c r="S124" s="82" t="s">
        <v>108</v>
      </c>
      <c r="T124" s="72" t="s">
        <v>520</v>
      </c>
      <c r="U124" s="70" t="s">
        <v>1037</v>
      </c>
      <c r="V124" s="17" t="s">
        <v>356</v>
      </c>
      <c r="W124" s="87">
        <f>P124*0.3</f>
        <v>30068.574</v>
      </c>
      <c r="X124" s="72" t="s">
        <v>1020</v>
      </c>
      <c r="Y124" s="72" t="s">
        <v>1023</v>
      </c>
      <c r="Z124" s="121" t="str">
        <f>Hoja2!B4</f>
        <v>https://1drv.ms/b/s!Av-QDQ2_0E7TjBYQ5MVzoKdfdd_0 </v>
      </c>
      <c r="AA124" s="72" t="s">
        <v>520</v>
      </c>
      <c r="AB124" s="72" t="s">
        <v>11</v>
      </c>
      <c r="AC124" s="72" t="s">
        <v>11</v>
      </c>
      <c r="AD124" s="72" t="s">
        <v>520</v>
      </c>
      <c r="AE124" s="72" t="s">
        <v>520</v>
      </c>
      <c r="AF124" s="72" t="s">
        <v>520</v>
      </c>
      <c r="AG124" s="70" t="s">
        <v>533</v>
      </c>
      <c r="AH124" s="72" t="s">
        <v>520</v>
      </c>
      <c r="AI124" s="72" t="s">
        <v>520</v>
      </c>
      <c r="AJ124" s="72" t="s">
        <v>520</v>
      </c>
      <c r="AK124" s="72" t="s">
        <v>520</v>
      </c>
      <c r="AL124" s="99">
        <v>43008</v>
      </c>
      <c r="AM124" s="72" t="s">
        <v>360</v>
      </c>
      <c r="AN124" s="97">
        <v>2017</v>
      </c>
      <c r="AO124" s="99">
        <v>43008</v>
      </c>
      <c r="AP124" s="72"/>
    </row>
    <row r="125" spans="1:42" s="6" customFormat="1" ht="27.75" customHeight="1">
      <c r="A125" s="72" t="s">
        <v>383</v>
      </c>
      <c r="B125" s="72" t="s">
        <v>4</v>
      </c>
      <c r="C125" s="21">
        <v>2017</v>
      </c>
      <c r="D125" s="22" t="s">
        <v>838</v>
      </c>
      <c r="E125" s="21" t="s">
        <v>1010</v>
      </c>
      <c r="F125" s="68" t="s">
        <v>361</v>
      </c>
      <c r="G125" s="21" t="s">
        <v>520</v>
      </c>
      <c r="H125" s="69" t="s">
        <v>1011</v>
      </c>
      <c r="I125" s="21" t="s">
        <v>1010</v>
      </c>
      <c r="J125" s="21" t="s">
        <v>1012</v>
      </c>
      <c r="K125" s="21" t="s">
        <v>250</v>
      </c>
      <c r="L125" s="21" t="s">
        <v>125</v>
      </c>
      <c r="M125" s="21" t="s">
        <v>1010</v>
      </c>
      <c r="N125" s="110">
        <v>43068</v>
      </c>
      <c r="O125" s="107">
        <v>272260</v>
      </c>
      <c r="P125" s="107">
        <v>315821.6</v>
      </c>
      <c r="Q125" s="107">
        <v>50000</v>
      </c>
      <c r="R125" s="108">
        <v>354878.49</v>
      </c>
      <c r="S125" s="23" t="s">
        <v>108</v>
      </c>
      <c r="T125" s="21" t="s">
        <v>520</v>
      </c>
      <c r="U125" s="79" t="s">
        <v>734</v>
      </c>
      <c r="V125" s="17" t="s">
        <v>356</v>
      </c>
      <c r="W125" s="109">
        <v>94746.48</v>
      </c>
      <c r="X125" s="21" t="s">
        <v>1004</v>
      </c>
      <c r="Y125" s="21" t="s">
        <v>1013</v>
      </c>
      <c r="Z125" s="121" t="s">
        <v>1057</v>
      </c>
      <c r="AA125" s="21" t="s">
        <v>520</v>
      </c>
      <c r="AB125" s="21" t="s">
        <v>11</v>
      </c>
      <c r="AC125" s="72" t="s">
        <v>11</v>
      </c>
      <c r="AD125" s="21" t="s">
        <v>520</v>
      </c>
      <c r="AE125" s="21" t="s">
        <v>520</v>
      </c>
      <c r="AF125" s="21" t="s">
        <v>520</v>
      </c>
      <c r="AG125" s="70" t="s">
        <v>533</v>
      </c>
      <c r="AH125" s="21" t="s">
        <v>520</v>
      </c>
      <c r="AI125" s="21" t="s">
        <v>520</v>
      </c>
      <c r="AJ125" s="72" t="s">
        <v>520</v>
      </c>
      <c r="AK125" s="72" t="s">
        <v>520</v>
      </c>
      <c r="AL125" s="111">
        <v>43100</v>
      </c>
      <c r="AM125" s="72" t="s">
        <v>360</v>
      </c>
      <c r="AN125" s="23">
        <v>2017</v>
      </c>
      <c r="AO125" s="111">
        <v>43100</v>
      </c>
      <c r="AP125" s="21"/>
    </row>
    <row r="126" spans="1:42" s="6" customFormat="1" ht="27.75" customHeight="1">
      <c r="A126" s="72" t="s">
        <v>383</v>
      </c>
      <c r="B126" s="72" t="s">
        <v>4</v>
      </c>
      <c r="C126" s="21">
        <v>2017</v>
      </c>
      <c r="D126" s="22" t="s">
        <v>838</v>
      </c>
      <c r="E126" s="21" t="s">
        <v>1068</v>
      </c>
      <c r="F126" s="68"/>
      <c r="G126" s="21"/>
      <c r="H126" s="69" t="s">
        <v>1067</v>
      </c>
      <c r="I126" s="21"/>
      <c r="J126" s="21"/>
      <c r="K126" s="21"/>
      <c r="L126" s="21"/>
      <c r="M126" s="21" t="s">
        <v>1068</v>
      </c>
      <c r="N126" s="110">
        <v>43074</v>
      </c>
      <c r="O126" s="107">
        <v>68069.38</v>
      </c>
      <c r="P126" s="107">
        <v>78960.48</v>
      </c>
      <c r="Q126" s="107">
        <v>50000</v>
      </c>
      <c r="R126" s="108">
        <v>354878.49</v>
      </c>
      <c r="S126" s="23" t="s">
        <v>108</v>
      </c>
      <c r="T126" s="21" t="s">
        <v>520</v>
      </c>
      <c r="U126" s="79" t="s">
        <v>734</v>
      </c>
      <c r="V126" s="17" t="s">
        <v>356</v>
      </c>
      <c r="W126" s="109">
        <f>P126*0.3</f>
        <v>23688.143999999997</v>
      </c>
      <c r="X126" s="21" t="s">
        <v>1069</v>
      </c>
      <c r="Y126" s="21" t="s">
        <v>1070</v>
      </c>
      <c r="Z126" s="121"/>
      <c r="AA126" s="21" t="s">
        <v>520</v>
      </c>
      <c r="AB126" s="21" t="s">
        <v>11</v>
      </c>
      <c r="AC126" s="72" t="s">
        <v>11</v>
      </c>
      <c r="AD126" s="21" t="s">
        <v>520</v>
      </c>
      <c r="AE126" s="21" t="s">
        <v>520</v>
      </c>
      <c r="AF126" s="21" t="s">
        <v>520</v>
      </c>
      <c r="AG126" s="70" t="s">
        <v>533</v>
      </c>
      <c r="AH126" s="21" t="s">
        <v>520</v>
      </c>
      <c r="AI126" s="21" t="s">
        <v>520</v>
      </c>
      <c r="AJ126" s="72" t="s">
        <v>520</v>
      </c>
      <c r="AK126" s="72" t="s">
        <v>520</v>
      </c>
      <c r="AL126" s="111">
        <v>43100</v>
      </c>
      <c r="AM126" s="72" t="s">
        <v>360</v>
      </c>
      <c r="AN126" s="23">
        <v>2017</v>
      </c>
      <c r="AO126" s="111">
        <v>43100</v>
      </c>
      <c r="AP126" s="21"/>
    </row>
    <row r="127" spans="1:42" s="101" customFormat="1" ht="45" customHeight="1">
      <c r="A127" s="24" t="s">
        <v>383</v>
      </c>
      <c r="B127" s="24" t="s">
        <v>1</v>
      </c>
      <c r="C127" s="24">
        <v>2017</v>
      </c>
      <c r="D127" s="24" t="s">
        <v>495</v>
      </c>
      <c r="E127" s="24" t="s">
        <v>100</v>
      </c>
      <c r="F127" s="68" t="s">
        <v>361</v>
      </c>
      <c r="G127" s="72" t="s">
        <v>520</v>
      </c>
      <c r="H127" s="71" t="s">
        <v>133</v>
      </c>
      <c r="I127" s="72" t="s">
        <v>100</v>
      </c>
      <c r="J127" s="17" t="s">
        <v>111</v>
      </c>
      <c r="K127" s="24" t="s">
        <v>134</v>
      </c>
      <c r="L127" s="90" t="s">
        <v>125</v>
      </c>
      <c r="M127" s="17" t="s">
        <v>100</v>
      </c>
      <c r="N127" s="95">
        <v>42751</v>
      </c>
      <c r="O127" s="96">
        <f>P127/1.16</f>
        <v>213477.66379310345</v>
      </c>
      <c r="P127" s="16">
        <v>247634.09</v>
      </c>
      <c r="Q127" s="96">
        <v>50000</v>
      </c>
      <c r="R127" s="89">
        <v>343361.04</v>
      </c>
      <c r="S127" s="97" t="s">
        <v>108</v>
      </c>
      <c r="T127" s="72" t="s">
        <v>520</v>
      </c>
      <c r="U127" s="73" t="s">
        <v>819</v>
      </c>
      <c r="V127" s="18" t="s">
        <v>1</v>
      </c>
      <c r="W127" s="87">
        <f>P127*0.3</f>
        <v>74290.227</v>
      </c>
      <c r="X127" s="72" t="s">
        <v>129</v>
      </c>
      <c r="Y127" s="72" t="s">
        <v>130</v>
      </c>
      <c r="Z127" s="121" t="s">
        <v>922</v>
      </c>
      <c r="AA127" s="72" t="s">
        <v>520</v>
      </c>
      <c r="AB127" s="72" t="s">
        <v>11</v>
      </c>
      <c r="AC127" s="72" t="s">
        <v>11</v>
      </c>
      <c r="AD127" s="74" t="s">
        <v>520</v>
      </c>
      <c r="AE127" s="72" t="s">
        <v>128</v>
      </c>
      <c r="AF127" s="74" t="s">
        <v>520</v>
      </c>
      <c r="AG127" s="70" t="s">
        <v>533</v>
      </c>
      <c r="AH127" s="72" t="s">
        <v>520</v>
      </c>
      <c r="AI127" s="72" t="s">
        <v>520</v>
      </c>
      <c r="AJ127" s="72" t="s">
        <v>520</v>
      </c>
      <c r="AK127" s="72" t="s">
        <v>520</v>
      </c>
      <c r="AL127" s="99">
        <v>42825</v>
      </c>
      <c r="AM127" s="72" t="s">
        <v>360</v>
      </c>
      <c r="AN127" s="97">
        <v>2017</v>
      </c>
      <c r="AO127" s="99">
        <v>42825</v>
      </c>
      <c r="AP127" s="72"/>
    </row>
    <row r="128" spans="1:42" s="101" customFormat="1" ht="55.5" customHeight="1">
      <c r="A128" s="24" t="s">
        <v>383</v>
      </c>
      <c r="B128" s="24" t="s">
        <v>1</v>
      </c>
      <c r="C128" s="24">
        <v>2017</v>
      </c>
      <c r="D128" s="24" t="s">
        <v>495</v>
      </c>
      <c r="E128" s="24" t="s">
        <v>102</v>
      </c>
      <c r="F128" s="68" t="s">
        <v>376</v>
      </c>
      <c r="G128" s="72" t="s">
        <v>520</v>
      </c>
      <c r="H128" s="71" t="s">
        <v>496</v>
      </c>
      <c r="I128" s="72" t="s">
        <v>102</v>
      </c>
      <c r="J128" s="17" t="s">
        <v>113</v>
      </c>
      <c r="K128" s="24" t="s">
        <v>384</v>
      </c>
      <c r="L128" s="90" t="s">
        <v>125</v>
      </c>
      <c r="M128" s="17" t="s">
        <v>102</v>
      </c>
      <c r="N128" s="95">
        <v>42754</v>
      </c>
      <c r="O128" s="96">
        <f>1837982.69/1.16</f>
        <v>1584467.8362068967</v>
      </c>
      <c r="P128" s="16">
        <v>1837982.69</v>
      </c>
      <c r="Q128" s="96">
        <v>50000</v>
      </c>
      <c r="R128" s="89">
        <v>343361.04</v>
      </c>
      <c r="S128" s="97" t="s">
        <v>108</v>
      </c>
      <c r="T128" s="72" t="s">
        <v>520</v>
      </c>
      <c r="U128" s="73" t="s">
        <v>351</v>
      </c>
      <c r="V128" s="18" t="s">
        <v>1</v>
      </c>
      <c r="W128" s="87">
        <v>551394.8</v>
      </c>
      <c r="X128" s="72" t="s">
        <v>396</v>
      </c>
      <c r="Y128" s="72" t="s">
        <v>141</v>
      </c>
      <c r="Z128" s="121" t="s">
        <v>925</v>
      </c>
      <c r="AA128" s="72" t="s">
        <v>520</v>
      </c>
      <c r="AB128" s="72" t="s">
        <v>11</v>
      </c>
      <c r="AC128" s="72" t="s">
        <v>11</v>
      </c>
      <c r="AD128" s="72" t="s">
        <v>520</v>
      </c>
      <c r="AE128" s="72" t="s">
        <v>128</v>
      </c>
      <c r="AF128" s="74" t="s">
        <v>520</v>
      </c>
      <c r="AG128" s="70" t="s">
        <v>533</v>
      </c>
      <c r="AH128" s="72" t="s">
        <v>520</v>
      </c>
      <c r="AI128" s="72" t="s">
        <v>520</v>
      </c>
      <c r="AJ128" s="72" t="s">
        <v>520</v>
      </c>
      <c r="AK128" s="72" t="s">
        <v>520</v>
      </c>
      <c r="AL128" s="99">
        <v>42825</v>
      </c>
      <c r="AM128" s="72" t="s">
        <v>360</v>
      </c>
      <c r="AN128" s="97">
        <v>2017</v>
      </c>
      <c r="AO128" s="99">
        <v>42825</v>
      </c>
      <c r="AP128" s="72"/>
    </row>
    <row r="129" spans="1:42" s="101" customFormat="1" ht="99.75" customHeight="1">
      <c r="A129" s="24" t="s">
        <v>383</v>
      </c>
      <c r="B129" s="24" t="s">
        <v>1</v>
      </c>
      <c r="C129" s="24">
        <v>2017</v>
      </c>
      <c r="D129" s="24" t="s">
        <v>495</v>
      </c>
      <c r="E129" s="24" t="s">
        <v>103</v>
      </c>
      <c r="F129" s="68" t="s">
        <v>361</v>
      </c>
      <c r="G129" s="72" t="s">
        <v>520</v>
      </c>
      <c r="H129" s="71" t="s">
        <v>146</v>
      </c>
      <c r="I129" s="72" t="s">
        <v>103</v>
      </c>
      <c r="J129" s="17" t="s">
        <v>114</v>
      </c>
      <c r="K129" s="24" t="s">
        <v>384</v>
      </c>
      <c r="L129" s="90" t="s">
        <v>125</v>
      </c>
      <c r="M129" s="17" t="s">
        <v>103</v>
      </c>
      <c r="N129" s="95">
        <v>42758</v>
      </c>
      <c r="O129" s="96">
        <f>P129/1.16</f>
        <v>309960</v>
      </c>
      <c r="P129" s="16">
        <v>359553.6</v>
      </c>
      <c r="Q129" s="96">
        <v>50000</v>
      </c>
      <c r="R129" s="89">
        <v>343361.04</v>
      </c>
      <c r="S129" s="97" t="s">
        <v>108</v>
      </c>
      <c r="T129" s="72" t="s">
        <v>520</v>
      </c>
      <c r="U129" s="73" t="s">
        <v>121</v>
      </c>
      <c r="V129" s="18" t="s">
        <v>1</v>
      </c>
      <c r="W129" s="87">
        <f>P129*0.3</f>
        <v>107866.07999999999</v>
      </c>
      <c r="X129" s="72" t="s">
        <v>147</v>
      </c>
      <c r="Y129" s="72" t="s">
        <v>145</v>
      </c>
      <c r="Z129" s="121" t="s">
        <v>926</v>
      </c>
      <c r="AA129" s="72" t="s">
        <v>520</v>
      </c>
      <c r="AB129" s="72" t="s">
        <v>11</v>
      </c>
      <c r="AC129" s="72" t="s">
        <v>11</v>
      </c>
      <c r="AD129" s="74" t="s">
        <v>520</v>
      </c>
      <c r="AE129" s="72" t="s">
        <v>128</v>
      </c>
      <c r="AF129" s="74" t="s">
        <v>520</v>
      </c>
      <c r="AG129" s="70" t="s">
        <v>533</v>
      </c>
      <c r="AH129" s="72" t="s">
        <v>520</v>
      </c>
      <c r="AI129" s="72" t="s">
        <v>520</v>
      </c>
      <c r="AJ129" s="72" t="s">
        <v>520</v>
      </c>
      <c r="AK129" s="72" t="s">
        <v>520</v>
      </c>
      <c r="AL129" s="99">
        <v>42825</v>
      </c>
      <c r="AM129" s="72" t="s">
        <v>360</v>
      </c>
      <c r="AN129" s="97">
        <v>2017</v>
      </c>
      <c r="AO129" s="99">
        <v>42825</v>
      </c>
      <c r="AP129" s="72"/>
    </row>
    <row r="130" spans="1:42" s="101" customFormat="1" ht="99.75" customHeight="1">
      <c r="A130" s="24" t="s">
        <v>383</v>
      </c>
      <c r="B130" s="24" t="s">
        <v>1</v>
      </c>
      <c r="C130" s="24">
        <v>2017</v>
      </c>
      <c r="D130" s="24" t="s">
        <v>495</v>
      </c>
      <c r="E130" s="24" t="s">
        <v>900</v>
      </c>
      <c r="F130" s="68" t="s">
        <v>361</v>
      </c>
      <c r="G130" s="72" t="s">
        <v>520</v>
      </c>
      <c r="H130" s="71" t="s">
        <v>901</v>
      </c>
      <c r="I130" s="72" t="s">
        <v>900</v>
      </c>
      <c r="J130" s="17" t="s">
        <v>902</v>
      </c>
      <c r="K130" s="24" t="s">
        <v>903</v>
      </c>
      <c r="L130" s="90" t="s">
        <v>125</v>
      </c>
      <c r="M130" s="17" t="s">
        <v>900</v>
      </c>
      <c r="N130" s="95">
        <v>42759</v>
      </c>
      <c r="O130" s="96">
        <v>336351.35</v>
      </c>
      <c r="P130" s="16">
        <v>390167.57</v>
      </c>
      <c r="Q130" s="96">
        <v>50000</v>
      </c>
      <c r="R130" s="89">
        <v>343361.04</v>
      </c>
      <c r="S130" s="97" t="s">
        <v>108</v>
      </c>
      <c r="T130" s="72" t="s">
        <v>520</v>
      </c>
      <c r="U130" s="73" t="s">
        <v>911</v>
      </c>
      <c r="V130" s="18" t="s">
        <v>1</v>
      </c>
      <c r="W130" s="87">
        <f>P130*0.3</f>
        <v>117050.271</v>
      </c>
      <c r="X130" s="72" t="s">
        <v>140</v>
      </c>
      <c r="Y130" s="72" t="s">
        <v>904</v>
      </c>
      <c r="Z130" s="121" t="s">
        <v>927</v>
      </c>
      <c r="AA130" s="72" t="s">
        <v>520</v>
      </c>
      <c r="AB130" s="72" t="s">
        <v>11</v>
      </c>
      <c r="AC130" s="72" t="s">
        <v>11</v>
      </c>
      <c r="AD130" s="74" t="s">
        <v>520</v>
      </c>
      <c r="AE130" s="72" t="s">
        <v>128</v>
      </c>
      <c r="AF130" s="74" t="s">
        <v>520</v>
      </c>
      <c r="AG130" s="70" t="s">
        <v>533</v>
      </c>
      <c r="AH130" s="72" t="s">
        <v>520</v>
      </c>
      <c r="AI130" s="72" t="s">
        <v>520</v>
      </c>
      <c r="AJ130" s="72" t="s">
        <v>520</v>
      </c>
      <c r="AK130" s="72" t="s">
        <v>520</v>
      </c>
      <c r="AL130" s="99">
        <v>42825</v>
      </c>
      <c r="AM130" s="72" t="s">
        <v>360</v>
      </c>
      <c r="AN130" s="97">
        <v>2017</v>
      </c>
      <c r="AO130" s="99">
        <v>42825</v>
      </c>
      <c r="AP130" s="72"/>
    </row>
    <row r="131" spans="1:42" s="101" customFormat="1" ht="99.75" customHeight="1">
      <c r="A131" s="24" t="s">
        <v>383</v>
      </c>
      <c r="B131" s="24" t="s">
        <v>1</v>
      </c>
      <c r="C131" s="24">
        <v>2017</v>
      </c>
      <c r="D131" s="24" t="s">
        <v>495</v>
      </c>
      <c r="E131" s="24" t="s">
        <v>905</v>
      </c>
      <c r="F131" s="68" t="s">
        <v>703</v>
      </c>
      <c r="G131" s="72" t="s">
        <v>520</v>
      </c>
      <c r="H131" s="71" t="s">
        <v>906</v>
      </c>
      <c r="I131" s="72" t="s">
        <v>905</v>
      </c>
      <c r="J131" s="17" t="s">
        <v>907</v>
      </c>
      <c r="K131" s="24" t="s">
        <v>903</v>
      </c>
      <c r="L131" s="90" t="s">
        <v>125</v>
      </c>
      <c r="M131" s="72" t="s">
        <v>905</v>
      </c>
      <c r="N131" s="95">
        <v>42767</v>
      </c>
      <c r="O131" s="96">
        <v>152771.7</v>
      </c>
      <c r="P131" s="16">
        <v>177215.17</v>
      </c>
      <c r="Q131" s="96">
        <v>50000</v>
      </c>
      <c r="R131" s="89">
        <v>343361.04</v>
      </c>
      <c r="S131" s="97" t="s">
        <v>108</v>
      </c>
      <c r="T131" s="72" t="s">
        <v>520</v>
      </c>
      <c r="U131" s="73" t="s">
        <v>908</v>
      </c>
      <c r="V131" s="18" t="s">
        <v>1</v>
      </c>
      <c r="W131" s="87">
        <f>P131*0.3</f>
        <v>53164.551</v>
      </c>
      <c r="X131" s="72" t="s">
        <v>909</v>
      </c>
      <c r="Y131" s="72" t="s">
        <v>910</v>
      </c>
      <c r="Z131" s="121" t="s">
        <v>928</v>
      </c>
      <c r="AA131" s="72" t="s">
        <v>520</v>
      </c>
      <c r="AB131" s="72" t="s">
        <v>11</v>
      </c>
      <c r="AC131" s="72" t="s">
        <v>11</v>
      </c>
      <c r="AD131" s="74" t="s">
        <v>520</v>
      </c>
      <c r="AE131" s="72" t="s">
        <v>128</v>
      </c>
      <c r="AF131" s="74" t="s">
        <v>128</v>
      </c>
      <c r="AG131" s="70" t="s">
        <v>533</v>
      </c>
      <c r="AH131" s="72" t="s">
        <v>520</v>
      </c>
      <c r="AI131" s="72" t="s">
        <v>520</v>
      </c>
      <c r="AJ131" s="72" t="s">
        <v>520</v>
      </c>
      <c r="AK131" s="72" t="s">
        <v>520</v>
      </c>
      <c r="AL131" s="99">
        <v>42825</v>
      </c>
      <c r="AM131" s="72" t="s">
        <v>360</v>
      </c>
      <c r="AN131" s="97">
        <v>2017</v>
      </c>
      <c r="AO131" s="99">
        <v>42825</v>
      </c>
      <c r="AP131" s="72"/>
    </row>
    <row r="132" spans="1:42" s="101" customFormat="1" ht="54" customHeight="1">
      <c r="A132" s="24" t="s">
        <v>383</v>
      </c>
      <c r="B132" s="24" t="s">
        <v>1</v>
      </c>
      <c r="C132" s="24">
        <v>2017</v>
      </c>
      <c r="D132" s="24" t="s">
        <v>495</v>
      </c>
      <c r="E132" s="24" t="s">
        <v>105</v>
      </c>
      <c r="F132" s="68" t="s">
        <v>703</v>
      </c>
      <c r="G132" s="72" t="s">
        <v>520</v>
      </c>
      <c r="H132" s="71" t="s">
        <v>131</v>
      </c>
      <c r="I132" s="72" t="s">
        <v>105</v>
      </c>
      <c r="J132" s="17" t="s">
        <v>111</v>
      </c>
      <c r="K132" s="24" t="s">
        <v>136</v>
      </c>
      <c r="L132" s="90" t="s">
        <v>125</v>
      </c>
      <c r="M132" s="17" t="s">
        <v>105</v>
      </c>
      <c r="N132" s="95">
        <v>42760</v>
      </c>
      <c r="O132" s="96">
        <v>846988.6</v>
      </c>
      <c r="P132" s="16">
        <v>982506.78</v>
      </c>
      <c r="Q132" s="96">
        <v>50000</v>
      </c>
      <c r="R132" s="89">
        <v>343361.04</v>
      </c>
      <c r="S132" s="97" t="s">
        <v>108</v>
      </c>
      <c r="T132" s="72" t="s">
        <v>520</v>
      </c>
      <c r="U132" s="73" t="s">
        <v>139</v>
      </c>
      <c r="V132" s="18" t="s">
        <v>1</v>
      </c>
      <c r="W132" s="87">
        <f>P132*0.3</f>
        <v>294752.034</v>
      </c>
      <c r="X132" s="72" t="s">
        <v>140</v>
      </c>
      <c r="Y132" s="72" t="s">
        <v>141</v>
      </c>
      <c r="Z132" s="121" t="s">
        <v>929</v>
      </c>
      <c r="AA132" s="72" t="s">
        <v>520</v>
      </c>
      <c r="AB132" s="72" t="s">
        <v>11</v>
      </c>
      <c r="AC132" s="72" t="s">
        <v>11</v>
      </c>
      <c r="AD132" s="74" t="s">
        <v>520</v>
      </c>
      <c r="AE132" s="72" t="s">
        <v>128</v>
      </c>
      <c r="AF132" s="74" t="s">
        <v>520</v>
      </c>
      <c r="AG132" s="70" t="s">
        <v>533</v>
      </c>
      <c r="AH132" s="72" t="s">
        <v>520</v>
      </c>
      <c r="AI132" s="72" t="s">
        <v>520</v>
      </c>
      <c r="AJ132" s="72" t="s">
        <v>520</v>
      </c>
      <c r="AK132" s="72" t="s">
        <v>520</v>
      </c>
      <c r="AL132" s="99">
        <v>42825</v>
      </c>
      <c r="AM132" s="72" t="s">
        <v>360</v>
      </c>
      <c r="AN132" s="97">
        <v>2017</v>
      </c>
      <c r="AO132" s="99">
        <v>42825</v>
      </c>
      <c r="AP132" s="72"/>
    </row>
    <row r="133" spans="1:42" s="101" customFormat="1" ht="68.25" customHeight="1">
      <c r="A133" s="24" t="s">
        <v>383</v>
      </c>
      <c r="B133" s="24" t="s">
        <v>1</v>
      </c>
      <c r="C133" s="24">
        <v>2017</v>
      </c>
      <c r="D133" s="24" t="s">
        <v>495</v>
      </c>
      <c r="E133" s="24" t="s">
        <v>104</v>
      </c>
      <c r="F133" s="68" t="s">
        <v>361</v>
      </c>
      <c r="G133" s="72" t="s">
        <v>520</v>
      </c>
      <c r="H133" s="71" t="s">
        <v>96</v>
      </c>
      <c r="I133" s="72" t="s">
        <v>104</v>
      </c>
      <c r="J133" s="17" t="s">
        <v>115</v>
      </c>
      <c r="K133" s="24" t="s">
        <v>233</v>
      </c>
      <c r="L133" s="90" t="s">
        <v>125</v>
      </c>
      <c r="M133" s="17" t="s">
        <v>104</v>
      </c>
      <c r="N133" s="95">
        <v>42759</v>
      </c>
      <c r="O133" s="96">
        <f>P133/1.16</f>
        <v>308362.0689655173</v>
      </c>
      <c r="P133" s="16">
        <v>357700</v>
      </c>
      <c r="Q133" s="96">
        <v>50000</v>
      </c>
      <c r="R133" s="89">
        <v>343361.04</v>
      </c>
      <c r="S133" s="97" t="s">
        <v>108</v>
      </c>
      <c r="T133" s="17" t="s">
        <v>520</v>
      </c>
      <c r="U133" s="73" t="s">
        <v>121</v>
      </c>
      <c r="V133" s="18" t="s">
        <v>357</v>
      </c>
      <c r="W133" s="87">
        <f>P133*0.3</f>
        <v>107310</v>
      </c>
      <c r="X133" s="72" t="s">
        <v>397</v>
      </c>
      <c r="Y133" s="72" t="s">
        <v>398</v>
      </c>
      <c r="Z133" s="121" t="s">
        <v>930</v>
      </c>
      <c r="AA133" s="18" t="s">
        <v>520</v>
      </c>
      <c r="AB133" s="72" t="s">
        <v>11</v>
      </c>
      <c r="AC133" s="72" t="s">
        <v>11</v>
      </c>
      <c r="AD133" s="72" t="s">
        <v>520</v>
      </c>
      <c r="AE133" s="72" t="s">
        <v>128</v>
      </c>
      <c r="AF133" s="74" t="s">
        <v>520</v>
      </c>
      <c r="AG133" s="70" t="s">
        <v>533</v>
      </c>
      <c r="AH133" s="72" t="s">
        <v>520</v>
      </c>
      <c r="AI133" s="72" t="s">
        <v>520</v>
      </c>
      <c r="AJ133" s="72" t="s">
        <v>520</v>
      </c>
      <c r="AK133" s="72" t="s">
        <v>520</v>
      </c>
      <c r="AL133" s="99">
        <v>42825</v>
      </c>
      <c r="AM133" s="72" t="s">
        <v>360</v>
      </c>
      <c r="AN133" s="97">
        <v>2017</v>
      </c>
      <c r="AO133" s="99">
        <v>42825</v>
      </c>
      <c r="AP133" s="72"/>
    </row>
    <row r="134" spans="1:42" s="101" customFormat="1" ht="22.5">
      <c r="A134" s="24" t="s">
        <v>383</v>
      </c>
      <c r="B134" s="24" t="s">
        <v>1</v>
      </c>
      <c r="C134" s="24">
        <v>2017</v>
      </c>
      <c r="D134" s="24" t="s">
        <v>495</v>
      </c>
      <c r="E134" s="24" t="s">
        <v>107</v>
      </c>
      <c r="F134" s="68" t="s">
        <v>361</v>
      </c>
      <c r="G134" s="72" t="s">
        <v>520</v>
      </c>
      <c r="H134" s="71" t="s">
        <v>124</v>
      </c>
      <c r="I134" s="72" t="s">
        <v>107</v>
      </c>
      <c r="J134" s="17" t="s">
        <v>117</v>
      </c>
      <c r="K134" s="24" t="s">
        <v>384</v>
      </c>
      <c r="L134" s="90" t="s">
        <v>125</v>
      </c>
      <c r="M134" s="17" t="s">
        <v>107</v>
      </c>
      <c r="N134" s="95">
        <v>42766</v>
      </c>
      <c r="O134" s="96">
        <v>55000.00000000001</v>
      </c>
      <c r="P134" s="16">
        <v>63800</v>
      </c>
      <c r="Q134" s="96">
        <v>50000</v>
      </c>
      <c r="R134" s="89">
        <v>343361.04</v>
      </c>
      <c r="S134" s="97" t="s">
        <v>108</v>
      </c>
      <c r="T134" s="17" t="s">
        <v>520</v>
      </c>
      <c r="U134" s="73" t="s">
        <v>121</v>
      </c>
      <c r="V134" s="18" t="s">
        <v>1</v>
      </c>
      <c r="W134" s="112" t="s">
        <v>143</v>
      </c>
      <c r="X134" s="72" t="s">
        <v>145</v>
      </c>
      <c r="Y134" s="72" t="s">
        <v>144</v>
      </c>
      <c r="Z134" s="121" t="s">
        <v>932</v>
      </c>
      <c r="AA134" s="18" t="s">
        <v>520</v>
      </c>
      <c r="AB134" s="72" t="s">
        <v>11</v>
      </c>
      <c r="AC134" s="72" t="s">
        <v>11</v>
      </c>
      <c r="AD134" s="74" t="s">
        <v>520</v>
      </c>
      <c r="AE134" s="72" t="s">
        <v>128</v>
      </c>
      <c r="AF134" s="74" t="s">
        <v>520</v>
      </c>
      <c r="AG134" s="70" t="s">
        <v>533</v>
      </c>
      <c r="AH134" s="72" t="s">
        <v>520</v>
      </c>
      <c r="AI134" s="72" t="s">
        <v>520</v>
      </c>
      <c r="AJ134" s="72" t="s">
        <v>520</v>
      </c>
      <c r="AK134" s="72" t="s">
        <v>520</v>
      </c>
      <c r="AL134" s="99">
        <v>42825</v>
      </c>
      <c r="AM134" s="72" t="s">
        <v>360</v>
      </c>
      <c r="AN134" s="97">
        <v>2017</v>
      </c>
      <c r="AO134" s="99">
        <v>42825</v>
      </c>
      <c r="AP134" s="72"/>
    </row>
    <row r="135" spans="1:42" s="101" customFormat="1" ht="46.5" customHeight="1">
      <c r="A135" s="24" t="s">
        <v>383</v>
      </c>
      <c r="B135" s="24" t="s">
        <v>1</v>
      </c>
      <c r="C135" s="24">
        <v>2017</v>
      </c>
      <c r="D135" s="24" t="s">
        <v>495</v>
      </c>
      <c r="E135" s="24" t="s">
        <v>912</v>
      </c>
      <c r="F135" s="68" t="s">
        <v>361</v>
      </c>
      <c r="G135" s="72" t="s">
        <v>520</v>
      </c>
      <c r="H135" s="71" t="s">
        <v>913</v>
      </c>
      <c r="I135" s="24" t="s">
        <v>912</v>
      </c>
      <c r="J135" s="17" t="s">
        <v>153</v>
      </c>
      <c r="K135" s="24" t="s">
        <v>384</v>
      </c>
      <c r="L135" s="90" t="s">
        <v>125</v>
      </c>
      <c r="M135" s="17" t="s">
        <v>912</v>
      </c>
      <c r="N135" s="95">
        <v>42821</v>
      </c>
      <c r="O135" s="96">
        <v>312235</v>
      </c>
      <c r="P135" s="16">
        <v>362192.6</v>
      </c>
      <c r="Q135" s="96">
        <v>50000</v>
      </c>
      <c r="R135" s="89">
        <v>343361.04</v>
      </c>
      <c r="S135" s="97" t="s">
        <v>108</v>
      </c>
      <c r="T135" s="17" t="s">
        <v>520</v>
      </c>
      <c r="U135" s="73" t="s">
        <v>121</v>
      </c>
      <c r="V135" s="18" t="s">
        <v>1</v>
      </c>
      <c r="W135" s="112">
        <v>108657.78</v>
      </c>
      <c r="X135" s="72" t="s">
        <v>914</v>
      </c>
      <c r="Y135" s="72" t="s">
        <v>915</v>
      </c>
      <c r="Z135" s="121" t="s">
        <v>933</v>
      </c>
      <c r="AA135" s="18" t="s">
        <v>520</v>
      </c>
      <c r="AB135" s="72" t="s">
        <v>11</v>
      </c>
      <c r="AC135" s="72" t="s">
        <v>11</v>
      </c>
      <c r="AD135" s="74" t="s">
        <v>520</v>
      </c>
      <c r="AE135" s="72" t="s">
        <v>128</v>
      </c>
      <c r="AF135" s="74" t="s">
        <v>520</v>
      </c>
      <c r="AG135" s="70" t="s">
        <v>533</v>
      </c>
      <c r="AH135" s="72" t="s">
        <v>520</v>
      </c>
      <c r="AI135" s="72" t="s">
        <v>520</v>
      </c>
      <c r="AJ135" s="72" t="s">
        <v>520</v>
      </c>
      <c r="AK135" s="72" t="s">
        <v>520</v>
      </c>
      <c r="AL135" s="99">
        <v>42825</v>
      </c>
      <c r="AM135" s="72" t="s">
        <v>360</v>
      </c>
      <c r="AN135" s="97">
        <v>2017</v>
      </c>
      <c r="AO135" s="99">
        <v>42825</v>
      </c>
      <c r="AP135" s="72"/>
    </row>
    <row r="136" spans="1:42" s="88" customFormat="1" ht="48.75" customHeight="1">
      <c r="A136" s="72" t="s">
        <v>383</v>
      </c>
      <c r="B136" s="72" t="s">
        <v>1</v>
      </c>
      <c r="C136" s="72">
        <v>2017</v>
      </c>
      <c r="D136" s="24" t="s">
        <v>495</v>
      </c>
      <c r="E136" s="72" t="s">
        <v>527</v>
      </c>
      <c r="F136" s="68" t="s">
        <v>361</v>
      </c>
      <c r="G136" s="72" t="s">
        <v>520</v>
      </c>
      <c r="H136" s="68" t="s">
        <v>528</v>
      </c>
      <c r="I136" s="72" t="s">
        <v>527</v>
      </c>
      <c r="J136" s="72" t="s">
        <v>529</v>
      </c>
      <c r="K136" s="24" t="s">
        <v>530</v>
      </c>
      <c r="L136" s="72" t="s">
        <v>125</v>
      </c>
      <c r="M136" s="72" t="s">
        <v>527</v>
      </c>
      <c r="N136" s="86">
        <v>42823</v>
      </c>
      <c r="O136" s="96">
        <v>90275</v>
      </c>
      <c r="P136" s="96">
        <v>104719</v>
      </c>
      <c r="Q136" s="96">
        <v>50000</v>
      </c>
      <c r="R136" s="89">
        <v>354878.49</v>
      </c>
      <c r="S136" s="82" t="s">
        <v>108</v>
      </c>
      <c r="T136" s="72" t="s">
        <v>520</v>
      </c>
      <c r="U136" s="70" t="s">
        <v>734</v>
      </c>
      <c r="V136" s="72" t="s">
        <v>1</v>
      </c>
      <c r="W136" s="87">
        <v>31415.7</v>
      </c>
      <c r="X136" s="72" t="s">
        <v>531</v>
      </c>
      <c r="Y136" s="72" t="s">
        <v>532</v>
      </c>
      <c r="Z136" s="121" t="s">
        <v>934</v>
      </c>
      <c r="AA136" s="72" t="s">
        <v>520</v>
      </c>
      <c r="AB136" s="72" t="s">
        <v>11</v>
      </c>
      <c r="AC136" s="72" t="s">
        <v>11</v>
      </c>
      <c r="AD136" s="72" t="s">
        <v>520</v>
      </c>
      <c r="AE136" s="72" t="s">
        <v>520</v>
      </c>
      <c r="AF136" s="72" t="s">
        <v>520</v>
      </c>
      <c r="AG136" s="70" t="s">
        <v>533</v>
      </c>
      <c r="AH136" s="72" t="s">
        <v>520</v>
      </c>
      <c r="AI136" s="72" t="s">
        <v>520</v>
      </c>
      <c r="AJ136" s="72" t="s">
        <v>520</v>
      </c>
      <c r="AK136" s="72" t="s">
        <v>520</v>
      </c>
      <c r="AL136" s="99">
        <v>42825</v>
      </c>
      <c r="AM136" s="72" t="s">
        <v>360</v>
      </c>
      <c r="AN136" s="97">
        <v>2017</v>
      </c>
      <c r="AO136" s="99">
        <v>42825</v>
      </c>
      <c r="AP136" s="72"/>
    </row>
    <row r="137" spans="1:42" s="88" customFormat="1" ht="48.75" customHeight="1">
      <c r="A137" s="72" t="s">
        <v>383</v>
      </c>
      <c r="B137" s="72" t="s">
        <v>1</v>
      </c>
      <c r="C137" s="72">
        <v>2017</v>
      </c>
      <c r="D137" s="24" t="s">
        <v>526</v>
      </c>
      <c r="E137" s="72" t="s">
        <v>534</v>
      </c>
      <c r="F137" s="68" t="s">
        <v>535</v>
      </c>
      <c r="G137" s="72" t="s">
        <v>520</v>
      </c>
      <c r="H137" s="68" t="s">
        <v>536</v>
      </c>
      <c r="I137" s="72" t="s">
        <v>534</v>
      </c>
      <c r="J137" s="72" t="s">
        <v>537</v>
      </c>
      <c r="K137" s="24" t="s">
        <v>538</v>
      </c>
      <c r="L137" s="72" t="s">
        <v>125</v>
      </c>
      <c r="M137" s="72" t="s">
        <v>534</v>
      </c>
      <c r="N137" s="86">
        <v>42830</v>
      </c>
      <c r="O137" s="96">
        <v>175000</v>
      </c>
      <c r="P137" s="96">
        <v>203000</v>
      </c>
      <c r="Q137" s="96">
        <v>50000</v>
      </c>
      <c r="R137" s="89">
        <v>354878.49</v>
      </c>
      <c r="S137" s="82" t="s">
        <v>108</v>
      </c>
      <c r="T137" s="72" t="s">
        <v>520</v>
      </c>
      <c r="U137" s="70" t="s">
        <v>734</v>
      </c>
      <c r="V137" s="72" t="s">
        <v>1</v>
      </c>
      <c r="W137" s="87">
        <v>60900</v>
      </c>
      <c r="X137" s="72" t="s">
        <v>539</v>
      </c>
      <c r="Y137" s="72" t="s">
        <v>540</v>
      </c>
      <c r="Z137" s="121" t="s">
        <v>935</v>
      </c>
      <c r="AA137" s="72" t="s">
        <v>520</v>
      </c>
      <c r="AB137" s="72" t="s">
        <v>11</v>
      </c>
      <c r="AC137" s="72" t="s">
        <v>11</v>
      </c>
      <c r="AD137" s="72" t="s">
        <v>520</v>
      </c>
      <c r="AE137" s="72" t="s">
        <v>520</v>
      </c>
      <c r="AF137" s="72" t="s">
        <v>520</v>
      </c>
      <c r="AG137" s="70" t="s">
        <v>533</v>
      </c>
      <c r="AH137" s="72" t="s">
        <v>520</v>
      </c>
      <c r="AI137" s="72" t="s">
        <v>520</v>
      </c>
      <c r="AJ137" s="72" t="s">
        <v>520</v>
      </c>
      <c r="AK137" s="72" t="s">
        <v>520</v>
      </c>
      <c r="AL137" s="99">
        <v>42916</v>
      </c>
      <c r="AM137" s="72" t="s">
        <v>360</v>
      </c>
      <c r="AN137" s="97">
        <v>2017</v>
      </c>
      <c r="AO137" s="99">
        <v>42916</v>
      </c>
      <c r="AP137" s="72"/>
    </row>
    <row r="138" spans="1:42" s="88" customFormat="1" ht="50.25" customHeight="1">
      <c r="A138" s="72" t="s">
        <v>383</v>
      </c>
      <c r="B138" s="72" t="s">
        <v>1</v>
      </c>
      <c r="C138" s="72">
        <v>2017</v>
      </c>
      <c r="D138" s="24" t="s">
        <v>526</v>
      </c>
      <c r="E138" s="72" t="s">
        <v>541</v>
      </c>
      <c r="F138" s="68" t="s">
        <v>361</v>
      </c>
      <c r="G138" s="72" t="s">
        <v>520</v>
      </c>
      <c r="H138" s="68" t="s">
        <v>542</v>
      </c>
      <c r="I138" s="72" t="s">
        <v>541</v>
      </c>
      <c r="J138" s="72" t="s">
        <v>504</v>
      </c>
      <c r="K138" s="24" t="s">
        <v>136</v>
      </c>
      <c r="L138" s="72" t="s">
        <v>125</v>
      </c>
      <c r="M138" s="72" t="s">
        <v>541</v>
      </c>
      <c r="N138" s="86">
        <v>42831</v>
      </c>
      <c r="O138" s="96">
        <v>94110.38</v>
      </c>
      <c r="P138" s="96">
        <v>109168.04</v>
      </c>
      <c r="Q138" s="96">
        <v>50000</v>
      </c>
      <c r="R138" s="89">
        <v>354878.49</v>
      </c>
      <c r="S138" s="82" t="s">
        <v>108</v>
      </c>
      <c r="T138" s="72" t="s">
        <v>520</v>
      </c>
      <c r="U138" s="70" t="s">
        <v>734</v>
      </c>
      <c r="V138" s="72" t="s">
        <v>1</v>
      </c>
      <c r="W138" s="87">
        <v>32750.411999999997</v>
      </c>
      <c r="X138" s="72" t="s">
        <v>543</v>
      </c>
      <c r="Y138" s="72" t="s">
        <v>532</v>
      </c>
      <c r="Z138" s="121" t="s">
        <v>936</v>
      </c>
      <c r="AA138" s="72" t="s">
        <v>520</v>
      </c>
      <c r="AB138" s="72" t="s">
        <v>11</v>
      </c>
      <c r="AC138" s="72" t="s">
        <v>11</v>
      </c>
      <c r="AD138" s="72" t="s">
        <v>520</v>
      </c>
      <c r="AE138" s="72" t="s">
        <v>520</v>
      </c>
      <c r="AF138" s="72" t="s">
        <v>520</v>
      </c>
      <c r="AG138" s="70" t="s">
        <v>533</v>
      </c>
      <c r="AH138" s="72" t="s">
        <v>520</v>
      </c>
      <c r="AI138" s="72" t="s">
        <v>520</v>
      </c>
      <c r="AJ138" s="72" t="s">
        <v>520</v>
      </c>
      <c r="AK138" s="72" t="s">
        <v>520</v>
      </c>
      <c r="AL138" s="99">
        <v>42916</v>
      </c>
      <c r="AM138" s="72" t="s">
        <v>360</v>
      </c>
      <c r="AN138" s="97">
        <v>2017</v>
      </c>
      <c r="AO138" s="99">
        <v>42916</v>
      </c>
      <c r="AP138" s="72"/>
    </row>
    <row r="139" spans="1:42" s="88" customFormat="1" ht="50.25" customHeight="1">
      <c r="A139" s="72" t="s">
        <v>383</v>
      </c>
      <c r="B139" s="72" t="s">
        <v>1</v>
      </c>
      <c r="C139" s="72">
        <v>2017</v>
      </c>
      <c r="D139" s="24" t="s">
        <v>526</v>
      </c>
      <c r="E139" s="72" t="s">
        <v>949</v>
      </c>
      <c r="F139" s="68" t="s">
        <v>361</v>
      </c>
      <c r="G139" s="72" t="s">
        <v>520</v>
      </c>
      <c r="H139" s="68" t="s">
        <v>950</v>
      </c>
      <c r="I139" s="72" t="s">
        <v>949</v>
      </c>
      <c r="J139" s="72" t="s">
        <v>951</v>
      </c>
      <c r="K139" s="24" t="s">
        <v>952</v>
      </c>
      <c r="L139" s="72" t="s">
        <v>125</v>
      </c>
      <c r="M139" s="72" t="s">
        <v>949</v>
      </c>
      <c r="N139" s="86">
        <v>42844</v>
      </c>
      <c r="O139" s="96">
        <v>54813.07</v>
      </c>
      <c r="P139" s="96">
        <v>66858.16</v>
      </c>
      <c r="Q139" s="96">
        <v>50000</v>
      </c>
      <c r="R139" s="89">
        <v>354878.49</v>
      </c>
      <c r="S139" s="82" t="s">
        <v>108</v>
      </c>
      <c r="T139" s="72" t="s">
        <v>520</v>
      </c>
      <c r="U139" s="70" t="s">
        <v>734</v>
      </c>
      <c r="V139" s="72" t="s">
        <v>1</v>
      </c>
      <c r="W139" s="87">
        <v>20057.44</v>
      </c>
      <c r="X139" s="72" t="s">
        <v>953</v>
      </c>
      <c r="Y139" s="72" t="s">
        <v>954</v>
      </c>
      <c r="Z139" s="121" t="s">
        <v>946</v>
      </c>
      <c r="AA139" s="72" t="s">
        <v>520</v>
      </c>
      <c r="AB139" s="72" t="s">
        <v>11</v>
      </c>
      <c r="AC139" s="72" t="s">
        <v>11</v>
      </c>
      <c r="AD139" s="72" t="s">
        <v>520</v>
      </c>
      <c r="AE139" s="72" t="s">
        <v>520</v>
      </c>
      <c r="AF139" s="72" t="s">
        <v>520</v>
      </c>
      <c r="AG139" s="70" t="s">
        <v>533</v>
      </c>
      <c r="AH139" s="72" t="s">
        <v>520</v>
      </c>
      <c r="AI139" s="72" t="s">
        <v>520</v>
      </c>
      <c r="AJ139" s="72" t="s">
        <v>520</v>
      </c>
      <c r="AK139" s="72" t="s">
        <v>520</v>
      </c>
      <c r="AL139" s="99">
        <v>42916</v>
      </c>
      <c r="AM139" s="72" t="s">
        <v>360</v>
      </c>
      <c r="AN139" s="97">
        <v>2017</v>
      </c>
      <c r="AO139" s="99">
        <v>42916</v>
      </c>
      <c r="AP139" s="72"/>
    </row>
    <row r="140" spans="1:42" s="6" customFormat="1" ht="22.5">
      <c r="A140" s="72" t="s">
        <v>383</v>
      </c>
      <c r="B140" s="72" t="s">
        <v>1</v>
      </c>
      <c r="C140" s="72">
        <v>2017</v>
      </c>
      <c r="D140" s="24" t="s">
        <v>526</v>
      </c>
      <c r="E140" s="72" t="s">
        <v>544</v>
      </c>
      <c r="F140" s="68" t="s">
        <v>361</v>
      </c>
      <c r="G140" s="72" t="s">
        <v>520</v>
      </c>
      <c r="H140" s="68" t="s">
        <v>917</v>
      </c>
      <c r="I140" s="72" t="s">
        <v>544</v>
      </c>
      <c r="J140" s="72" t="s">
        <v>918</v>
      </c>
      <c r="K140" s="24" t="s">
        <v>919</v>
      </c>
      <c r="L140" s="72" t="s">
        <v>125</v>
      </c>
      <c r="M140" s="72" t="s">
        <v>544</v>
      </c>
      <c r="N140" s="86">
        <v>42900</v>
      </c>
      <c r="O140" s="96">
        <v>350000</v>
      </c>
      <c r="P140" s="96">
        <v>406000</v>
      </c>
      <c r="Q140" s="96">
        <v>50000</v>
      </c>
      <c r="R140" s="89">
        <v>354878.49</v>
      </c>
      <c r="S140" s="82" t="s">
        <v>108</v>
      </c>
      <c r="T140" s="72" t="s">
        <v>520</v>
      </c>
      <c r="U140" s="70" t="s">
        <v>734</v>
      </c>
      <c r="V140" s="72" t="s">
        <v>1</v>
      </c>
      <c r="W140" s="87">
        <v>31415.7</v>
      </c>
      <c r="X140" s="72" t="s">
        <v>970</v>
      </c>
      <c r="Y140" s="72" t="s">
        <v>971</v>
      </c>
      <c r="Z140" s="64" t="s">
        <v>947</v>
      </c>
      <c r="AA140" s="72" t="s">
        <v>520</v>
      </c>
      <c r="AB140" s="72" t="s">
        <v>11</v>
      </c>
      <c r="AC140" s="72" t="s">
        <v>11</v>
      </c>
      <c r="AD140" s="72" t="s">
        <v>520</v>
      </c>
      <c r="AE140" s="72" t="s">
        <v>520</v>
      </c>
      <c r="AF140" s="72" t="s">
        <v>520</v>
      </c>
      <c r="AG140" s="70" t="s">
        <v>533</v>
      </c>
      <c r="AH140" s="72" t="s">
        <v>520</v>
      </c>
      <c r="AI140" s="72" t="s">
        <v>520</v>
      </c>
      <c r="AJ140" s="72" t="s">
        <v>520</v>
      </c>
      <c r="AK140" s="72" t="s">
        <v>520</v>
      </c>
      <c r="AL140" s="99">
        <v>42916</v>
      </c>
      <c r="AM140" s="72" t="s">
        <v>360</v>
      </c>
      <c r="AN140" s="97">
        <v>2017</v>
      </c>
      <c r="AO140" s="99">
        <v>42916</v>
      </c>
      <c r="AP140" s="72"/>
    </row>
    <row r="141" spans="1:42" s="88" customFormat="1" ht="22.5">
      <c r="A141" s="72" t="s">
        <v>383</v>
      </c>
      <c r="B141" s="72" t="s">
        <v>1</v>
      </c>
      <c r="C141" s="72">
        <v>2017</v>
      </c>
      <c r="D141" s="24" t="s">
        <v>837</v>
      </c>
      <c r="E141" s="72" t="s">
        <v>964</v>
      </c>
      <c r="F141" s="68" t="s">
        <v>361</v>
      </c>
      <c r="G141" s="72" t="s">
        <v>520</v>
      </c>
      <c r="H141" s="68" t="s">
        <v>966</v>
      </c>
      <c r="I141" s="72" t="s">
        <v>964</v>
      </c>
      <c r="J141" s="24" t="s">
        <v>967</v>
      </c>
      <c r="K141" s="24" t="s">
        <v>919</v>
      </c>
      <c r="L141" s="72" t="s">
        <v>125</v>
      </c>
      <c r="M141" s="72" t="s">
        <v>964</v>
      </c>
      <c r="N141" s="86">
        <v>42936</v>
      </c>
      <c r="O141" s="96">
        <v>179493.66</v>
      </c>
      <c r="P141" s="96">
        <v>208212.65</v>
      </c>
      <c r="Q141" s="96">
        <v>50000</v>
      </c>
      <c r="R141" s="89">
        <v>354878.49</v>
      </c>
      <c r="S141" s="82" t="s">
        <v>108</v>
      </c>
      <c r="T141" s="72" t="s">
        <v>520</v>
      </c>
      <c r="U141" s="70" t="s">
        <v>1042</v>
      </c>
      <c r="V141" s="72" t="s">
        <v>1</v>
      </c>
      <c r="W141" s="87">
        <v>62463.79</v>
      </c>
      <c r="X141" s="72" t="s">
        <v>968</v>
      </c>
      <c r="Y141" s="72" t="s">
        <v>969</v>
      </c>
      <c r="Z141" s="121" t="s">
        <v>948</v>
      </c>
      <c r="AA141" s="72" t="s">
        <v>520</v>
      </c>
      <c r="AB141" s="72" t="s">
        <v>11</v>
      </c>
      <c r="AC141" s="72" t="s">
        <v>11</v>
      </c>
      <c r="AD141" s="72" t="s">
        <v>520</v>
      </c>
      <c r="AE141" s="72" t="s">
        <v>520</v>
      </c>
      <c r="AF141" s="72" t="s">
        <v>520</v>
      </c>
      <c r="AG141" s="70" t="s">
        <v>533</v>
      </c>
      <c r="AH141" s="72" t="s">
        <v>520</v>
      </c>
      <c r="AI141" s="72" t="s">
        <v>520</v>
      </c>
      <c r="AJ141" s="72" t="s">
        <v>520</v>
      </c>
      <c r="AK141" s="72" t="s">
        <v>520</v>
      </c>
      <c r="AL141" s="99">
        <v>43008</v>
      </c>
      <c r="AM141" s="72" t="s">
        <v>360</v>
      </c>
      <c r="AN141" s="97">
        <v>2017</v>
      </c>
      <c r="AO141" s="99">
        <v>43008</v>
      </c>
      <c r="AP141" s="72"/>
    </row>
    <row r="142" spans="1:42" s="88" customFormat="1" ht="25.5" customHeight="1">
      <c r="A142" s="72" t="s">
        <v>383</v>
      </c>
      <c r="B142" s="72" t="s">
        <v>1</v>
      </c>
      <c r="C142" s="72">
        <v>2017</v>
      </c>
      <c r="D142" s="24" t="s">
        <v>837</v>
      </c>
      <c r="E142" s="72" t="s">
        <v>1014</v>
      </c>
      <c r="F142" s="68" t="s">
        <v>361</v>
      </c>
      <c r="G142" s="72" t="s">
        <v>520</v>
      </c>
      <c r="H142" s="68" t="s">
        <v>1015</v>
      </c>
      <c r="I142" s="72" t="s">
        <v>1014</v>
      </c>
      <c r="J142" s="24" t="s">
        <v>115</v>
      </c>
      <c r="K142" s="24" t="s">
        <v>250</v>
      </c>
      <c r="L142" s="72" t="s">
        <v>125</v>
      </c>
      <c r="M142" s="72" t="s">
        <v>1014</v>
      </c>
      <c r="N142" s="86">
        <v>42989</v>
      </c>
      <c r="O142" s="96">
        <v>1664396.55</v>
      </c>
      <c r="P142" s="96">
        <v>1930700</v>
      </c>
      <c r="Q142" s="96">
        <v>50000</v>
      </c>
      <c r="R142" s="89">
        <v>354878.49</v>
      </c>
      <c r="S142" s="82" t="s">
        <v>108</v>
      </c>
      <c r="T142" s="72" t="s">
        <v>520</v>
      </c>
      <c r="U142" s="70" t="s">
        <v>1041</v>
      </c>
      <c r="V142" s="72" t="s">
        <v>1</v>
      </c>
      <c r="W142" s="87">
        <v>579210</v>
      </c>
      <c r="X142" s="72" t="s">
        <v>1016</v>
      </c>
      <c r="Y142" s="72" t="s">
        <v>1017</v>
      </c>
      <c r="Z142" s="121" t="s">
        <v>1058</v>
      </c>
      <c r="AA142" s="72" t="s">
        <v>520</v>
      </c>
      <c r="AB142" s="72" t="s">
        <v>11</v>
      </c>
      <c r="AC142" s="72" t="s">
        <v>11</v>
      </c>
      <c r="AD142" s="72" t="s">
        <v>520</v>
      </c>
      <c r="AE142" s="72" t="s">
        <v>520</v>
      </c>
      <c r="AF142" s="72" t="s">
        <v>520</v>
      </c>
      <c r="AG142" s="70" t="s">
        <v>533</v>
      </c>
      <c r="AH142" s="72" t="s">
        <v>520</v>
      </c>
      <c r="AI142" s="72" t="s">
        <v>520</v>
      </c>
      <c r="AJ142" s="72" t="s">
        <v>520</v>
      </c>
      <c r="AK142" s="72" t="s">
        <v>520</v>
      </c>
      <c r="AL142" s="99">
        <v>43008</v>
      </c>
      <c r="AM142" s="72" t="s">
        <v>360</v>
      </c>
      <c r="AN142" s="97">
        <v>2017</v>
      </c>
      <c r="AO142" s="99">
        <v>43008</v>
      </c>
      <c r="AP142" s="72"/>
    </row>
    <row r="143" spans="1:42" s="88" customFormat="1" ht="25.5" customHeight="1">
      <c r="A143" s="72" t="s">
        <v>383</v>
      </c>
      <c r="B143" s="72" t="s">
        <v>1</v>
      </c>
      <c r="C143" s="72">
        <v>2017</v>
      </c>
      <c r="D143" s="24" t="s">
        <v>837</v>
      </c>
      <c r="E143" s="72" t="s">
        <v>1043</v>
      </c>
      <c r="F143" s="68"/>
      <c r="G143" s="72"/>
      <c r="H143" s="68" t="s">
        <v>1044</v>
      </c>
      <c r="I143" s="72"/>
      <c r="J143" s="24"/>
      <c r="K143" s="24"/>
      <c r="L143" s="72"/>
      <c r="M143" s="72" t="s">
        <v>1043</v>
      </c>
      <c r="N143" s="86">
        <v>43026</v>
      </c>
      <c r="O143" s="96">
        <v>142659</v>
      </c>
      <c r="P143" s="96">
        <v>165484.44</v>
      </c>
      <c r="Q143" s="96">
        <v>50000</v>
      </c>
      <c r="R143" s="89">
        <v>354878.49</v>
      </c>
      <c r="S143" s="82" t="s">
        <v>108</v>
      </c>
      <c r="T143" s="72" t="s">
        <v>520</v>
      </c>
      <c r="U143" s="79" t="s">
        <v>734</v>
      </c>
      <c r="V143" s="72" t="s">
        <v>1</v>
      </c>
      <c r="W143" s="87">
        <v>49645.34</v>
      </c>
      <c r="X143" s="72" t="s">
        <v>1045</v>
      </c>
      <c r="Y143" s="72" t="s">
        <v>317</v>
      </c>
      <c r="Z143" s="121" t="s">
        <v>1059</v>
      </c>
      <c r="AA143" s="72" t="s">
        <v>520</v>
      </c>
      <c r="AB143" s="72" t="s">
        <v>11</v>
      </c>
      <c r="AC143" s="72" t="s">
        <v>11</v>
      </c>
      <c r="AD143" s="72" t="s">
        <v>520</v>
      </c>
      <c r="AE143" s="72" t="s">
        <v>520</v>
      </c>
      <c r="AF143" s="72" t="s">
        <v>520</v>
      </c>
      <c r="AG143" s="70" t="s">
        <v>533</v>
      </c>
      <c r="AH143" s="72" t="s">
        <v>520</v>
      </c>
      <c r="AI143" s="72" t="s">
        <v>520</v>
      </c>
      <c r="AJ143" s="72" t="s">
        <v>520</v>
      </c>
      <c r="AK143" s="72" t="s">
        <v>520</v>
      </c>
      <c r="AL143" s="111">
        <v>43100</v>
      </c>
      <c r="AM143" s="72" t="s">
        <v>360</v>
      </c>
      <c r="AN143" s="97">
        <v>2017</v>
      </c>
      <c r="AO143" s="111">
        <v>43100</v>
      </c>
      <c r="AP143" s="72"/>
    </row>
    <row r="144" spans="1:42" s="88" customFormat="1" ht="25.5" customHeight="1">
      <c r="A144" s="72" t="s">
        <v>383</v>
      </c>
      <c r="B144" s="72" t="s">
        <v>1</v>
      </c>
      <c r="C144" s="72">
        <v>2017</v>
      </c>
      <c r="D144" s="24" t="s">
        <v>837</v>
      </c>
      <c r="E144" s="72" t="s">
        <v>1046</v>
      </c>
      <c r="F144" s="68"/>
      <c r="G144" s="72"/>
      <c r="H144" s="68" t="s">
        <v>1047</v>
      </c>
      <c r="I144" s="72"/>
      <c r="J144" s="24"/>
      <c r="K144" s="24"/>
      <c r="L144" s="72"/>
      <c r="M144" s="72" t="s">
        <v>1046</v>
      </c>
      <c r="N144" s="86">
        <v>43024</v>
      </c>
      <c r="O144" s="96">
        <v>534384</v>
      </c>
      <c r="P144" s="96">
        <v>619885.44</v>
      </c>
      <c r="Q144" s="96">
        <v>50000</v>
      </c>
      <c r="R144" s="89">
        <v>354878.49</v>
      </c>
      <c r="S144" s="82" t="s">
        <v>108</v>
      </c>
      <c r="T144" s="72" t="s">
        <v>520</v>
      </c>
      <c r="U144" s="79" t="s">
        <v>734</v>
      </c>
      <c r="V144" s="72" t="s">
        <v>1</v>
      </c>
      <c r="W144" s="87">
        <v>185965.64</v>
      </c>
      <c r="X144" s="72" t="s">
        <v>1048</v>
      </c>
      <c r="Y144" s="72" t="s">
        <v>991</v>
      </c>
      <c r="Z144" s="121" t="s">
        <v>1060</v>
      </c>
      <c r="AA144" s="72" t="s">
        <v>520</v>
      </c>
      <c r="AB144" s="72" t="s">
        <v>11</v>
      </c>
      <c r="AC144" s="72" t="s">
        <v>11</v>
      </c>
      <c r="AD144" s="72" t="s">
        <v>520</v>
      </c>
      <c r="AE144" s="72" t="s">
        <v>520</v>
      </c>
      <c r="AF144" s="72" t="s">
        <v>520</v>
      </c>
      <c r="AG144" s="70" t="s">
        <v>533</v>
      </c>
      <c r="AH144" s="72" t="s">
        <v>520</v>
      </c>
      <c r="AI144" s="72" t="s">
        <v>520</v>
      </c>
      <c r="AJ144" s="72" t="s">
        <v>520</v>
      </c>
      <c r="AK144" s="72" t="s">
        <v>520</v>
      </c>
      <c r="AL144" s="111">
        <v>43100</v>
      </c>
      <c r="AM144" s="72" t="s">
        <v>360</v>
      </c>
      <c r="AN144" s="97">
        <v>2017</v>
      </c>
      <c r="AO144" s="111">
        <v>43100</v>
      </c>
      <c r="AP144" s="72"/>
    </row>
    <row r="145" spans="1:42" s="6" customFormat="1" ht="33.75">
      <c r="A145" s="72" t="s">
        <v>383</v>
      </c>
      <c r="B145" s="72" t="s">
        <v>1</v>
      </c>
      <c r="C145" s="21">
        <v>2017</v>
      </c>
      <c r="D145" s="22" t="s">
        <v>838</v>
      </c>
      <c r="E145" s="21" t="s">
        <v>981</v>
      </c>
      <c r="F145" s="68" t="s">
        <v>361</v>
      </c>
      <c r="G145" s="21" t="s">
        <v>520</v>
      </c>
      <c r="H145" s="69" t="s">
        <v>982</v>
      </c>
      <c r="I145" s="21" t="s">
        <v>981</v>
      </c>
      <c r="J145" s="21" t="s">
        <v>983</v>
      </c>
      <c r="K145" s="21" t="s">
        <v>136</v>
      </c>
      <c r="L145" s="21" t="s">
        <v>125</v>
      </c>
      <c r="M145" s="21" t="s">
        <v>981</v>
      </c>
      <c r="N145" s="110">
        <v>43053</v>
      </c>
      <c r="O145" s="107">
        <v>59954</v>
      </c>
      <c r="P145" s="107">
        <v>69546.64</v>
      </c>
      <c r="Q145" s="107">
        <v>50000</v>
      </c>
      <c r="R145" s="108">
        <v>354878.49</v>
      </c>
      <c r="S145" s="23" t="s">
        <v>108</v>
      </c>
      <c r="T145" s="21" t="s">
        <v>520</v>
      </c>
      <c r="U145" s="79" t="s">
        <v>734</v>
      </c>
      <c r="V145" s="72" t="s">
        <v>1</v>
      </c>
      <c r="W145" s="109">
        <v>20864</v>
      </c>
      <c r="X145" s="21" t="s">
        <v>984</v>
      </c>
      <c r="Y145" s="21" t="s">
        <v>126</v>
      </c>
      <c r="Z145" s="121" t="s">
        <v>1061</v>
      </c>
      <c r="AA145" s="21" t="s">
        <v>520</v>
      </c>
      <c r="AB145" s="21" t="s">
        <v>11</v>
      </c>
      <c r="AC145" s="72" t="s">
        <v>11</v>
      </c>
      <c r="AD145" s="21" t="s">
        <v>520</v>
      </c>
      <c r="AE145" s="21" t="s">
        <v>520</v>
      </c>
      <c r="AF145" s="21" t="s">
        <v>520</v>
      </c>
      <c r="AG145" s="70" t="s">
        <v>533</v>
      </c>
      <c r="AH145" s="21" t="s">
        <v>520</v>
      </c>
      <c r="AI145" s="21" t="s">
        <v>520</v>
      </c>
      <c r="AJ145" s="72" t="s">
        <v>520</v>
      </c>
      <c r="AK145" s="72" t="s">
        <v>520</v>
      </c>
      <c r="AL145" s="111">
        <v>43100</v>
      </c>
      <c r="AM145" s="72" t="s">
        <v>360</v>
      </c>
      <c r="AN145" s="23">
        <v>2017</v>
      </c>
      <c r="AO145" s="111">
        <v>43100</v>
      </c>
      <c r="AP145" s="21"/>
    </row>
    <row r="146" spans="1:42" s="6" customFormat="1" ht="31.5" customHeight="1">
      <c r="A146" s="72" t="s">
        <v>383</v>
      </c>
      <c r="B146" s="72" t="s">
        <v>1</v>
      </c>
      <c r="C146" s="21">
        <v>2017</v>
      </c>
      <c r="D146" s="22" t="s">
        <v>838</v>
      </c>
      <c r="E146" s="21" t="s">
        <v>985</v>
      </c>
      <c r="F146" s="68" t="s">
        <v>361</v>
      </c>
      <c r="G146" s="21" t="s">
        <v>520</v>
      </c>
      <c r="H146" s="69" t="s">
        <v>986</v>
      </c>
      <c r="I146" s="21" t="s">
        <v>985</v>
      </c>
      <c r="J146" s="21" t="s">
        <v>983</v>
      </c>
      <c r="K146" s="21" t="s">
        <v>136</v>
      </c>
      <c r="L146" s="21" t="s">
        <v>125</v>
      </c>
      <c r="M146" s="21" t="s">
        <v>985</v>
      </c>
      <c r="N146" s="110">
        <v>43054</v>
      </c>
      <c r="O146" s="107">
        <v>58423.8</v>
      </c>
      <c r="P146" s="107">
        <v>67771.61</v>
      </c>
      <c r="Q146" s="107">
        <v>50000</v>
      </c>
      <c r="R146" s="108">
        <v>354878.49</v>
      </c>
      <c r="S146" s="23" t="s">
        <v>108</v>
      </c>
      <c r="T146" s="21" t="s">
        <v>520</v>
      </c>
      <c r="U146" s="79" t="s">
        <v>734</v>
      </c>
      <c r="V146" s="72" t="s">
        <v>1</v>
      </c>
      <c r="W146" s="113">
        <v>20331.48</v>
      </c>
      <c r="X146" s="21" t="s">
        <v>987</v>
      </c>
      <c r="Y146" s="21" t="s">
        <v>988</v>
      </c>
      <c r="Z146" s="121" t="s">
        <v>1062</v>
      </c>
      <c r="AA146" s="21" t="s">
        <v>520</v>
      </c>
      <c r="AB146" s="21" t="s">
        <v>11</v>
      </c>
      <c r="AC146" s="72" t="s">
        <v>11</v>
      </c>
      <c r="AD146" s="21" t="s">
        <v>520</v>
      </c>
      <c r="AE146" s="21" t="s">
        <v>520</v>
      </c>
      <c r="AF146" s="21" t="s">
        <v>520</v>
      </c>
      <c r="AG146" s="70" t="s">
        <v>533</v>
      </c>
      <c r="AH146" s="21" t="s">
        <v>520</v>
      </c>
      <c r="AI146" s="21" t="s">
        <v>520</v>
      </c>
      <c r="AJ146" s="72" t="s">
        <v>520</v>
      </c>
      <c r="AK146" s="72" t="s">
        <v>520</v>
      </c>
      <c r="AL146" s="111">
        <v>43100</v>
      </c>
      <c r="AM146" s="72" t="s">
        <v>360</v>
      </c>
      <c r="AN146" s="23">
        <v>2017</v>
      </c>
      <c r="AO146" s="111">
        <v>43100</v>
      </c>
      <c r="AP146" s="21"/>
    </row>
    <row r="147" spans="1:42" s="6" customFormat="1" ht="24" customHeight="1">
      <c r="A147" s="72" t="s">
        <v>383</v>
      </c>
      <c r="B147" s="72" t="s">
        <v>1</v>
      </c>
      <c r="C147" s="21">
        <v>2017</v>
      </c>
      <c r="D147" s="22" t="s">
        <v>838</v>
      </c>
      <c r="E147" s="21" t="s">
        <v>1001</v>
      </c>
      <c r="F147" s="68" t="s">
        <v>361</v>
      </c>
      <c r="G147" s="21" t="s">
        <v>520</v>
      </c>
      <c r="H147" s="69" t="s">
        <v>1002</v>
      </c>
      <c r="I147" s="21" t="s">
        <v>1001</v>
      </c>
      <c r="J147" s="21" t="s">
        <v>1003</v>
      </c>
      <c r="K147" s="22" t="s">
        <v>530</v>
      </c>
      <c r="L147" s="21" t="s">
        <v>125</v>
      </c>
      <c r="M147" s="21" t="s">
        <v>1001</v>
      </c>
      <c r="N147" s="110">
        <v>43054</v>
      </c>
      <c r="O147" s="107">
        <v>86860.6</v>
      </c>
      <c r="P147" s="107">
        <v>100758.3</v>
      </c>
      <c r="Q147" s="107">
        <v>50000</v>
      </c>
      <c r="R147" s="108">
        <v>354878.49</v>
      </c>
      <c r="S147" s="23" t="s">
        <v>108</v>
      </c>
      <c r="T147" s="21" t="s">
        <v>520</v>
      </c>
      <c r="U147" s="79" t="s">
        <v>734</v>
      </c>
      <c r="V147" s="72" t="s">
        <v>1</v>
      </c>
      <c r="W147" s="113">
        <v>30227.49</v>
      </c>
      <c r="X147" s="21" t="s">
        <v>987</v>
      </c>
      <c r="Y147" s="21" t="s">
        <v>1004</v>
      </c>
      <c r="Z147" s="121" t="s">
        <v>1063</v>
      </c>
      <c r="AA147" s="21" t="s">
        <v>520</v>
      </c>
      <c r="AB147" s="21" t="s">
        <v>11</v>
      </c>
      <c r="AC147" s="72" t="s">
        <v>11</v>
      </c>
      <c r="AD147" s="21" t="s">
        <v>520</v>
      </c>
      <c r="AE147" s="21" t="s">
        <v>520</v>
      </c>
      <c r="AF147" s="21" t="s">
        <v>520</v>
      </c>
      <c r="AG147" s="70" t="s">
        <v>533</v>
      </c>
      <c r="AH147" s="21" t="s">
        <v>520</v>
      </c>
      <c r="AI147" s="21" t="s">
        <v>520</v>
      </c>
      <c r="AJ147" s="72" t="s">
        <v>520</v>
      </c>
      <c r="AK147" s="72" t="s">
        <v>520</v>
      </c>
      <c r="AL147" s="111">
        <v>43100</v>
      </c>
      <c r="AM147" s="72" t="s">
        <v>360</v>
      </c>
      <c r="AN147" s="23">
        <v>2017</v>
      </c>
      <c r="AO147" s="111">
        <v>43100</v>
      </c>
      <c r="AP147" s="21"/>
    </row>
    <row r="148" spans="1:42" s="6" customFormat="1" ht="38.25" customHeight="1">
      <c r="A148" s="72" t="s">
        <v>383</v>
      </c>
      <c r="B148" s="72" t="s">
        <v>1</v>
      </c>
      <c r="C148" s="21">
        <v>2017</v>
      </c>
      <c r="D148" s="22" t="s">
        <v>838</v>
      </c>
      <c r="E148" s="21" t="s">
        <v>996</v>
      </c>
      <c r="F148" s="68" t="s">
        <v>361</v>
      </c>
      <c r="G148" s="21" t="s">
        <v>520</v>
      </c>
      <c r="H148" s="69" t="s">
        <v>997</v>
      </c>
      <c r="I148" s="21" t="s">
        <v>996</v>
      </c>
      <c r="J148" s="21" t="s">
        <v>998</v>
      </c>
      <c r="K148" s="21" t="s">
        <v>125</v>
      </c>
      <c r="L148" s="21" t="s">
        <v>125</v>
      </c>
      <c r="M148" s="21" t="s">
        <v>996</v>
      </c>
      <c r="N148" s="110">
        <v>43056</v>
      </c>
      <c r="O148" s="107">
        <v>287054</v>
      </c>
      <c r="P148" s="107">
        <v>332982.64</v>
      </c>
      <c r="Q148" s="107">
        <v>50000</v>
      </c>
      <c r="R148" s="108">
        <v>354878.49</v>
      </c>
      <c r="S148" s="23" t="s">
        <v>108</v>
      </c>
      <c r="T148" s="21" t="s">
        <v>520</v>
      </c>
      <c r="U148" s="79" t="s">
        <v>734</v>
      </c>
      <c r="V148" s="72" t="s">
        <v>1</v>
      </c>
      <c r="W148" s="113">
        <v>99894.79</v>
      </c>
      <c r="X148" s="21" t="s">
        <v>999</v>
      </c>
      <c r="Y148" s="21" t="s">
        <v>1000</v>
      </c>
      <c r="Z148" s="121" t="s">
        <v>1064</v>
      </c>
      <c r="AA148" s="21" t="s">
        <v>520</v>
      </c>
      <c r="AB148" s="21" t="s">
        <v>11</v>
      </c>
      <c r="AC148" s="72" t="s">
        <v>11</v>
      </c>
      <c r="AD148" s="21" t="s">
        <v>520</v>
      </c>
      <c r="AE148" s="21" t="s">
        <v>520</v>
      </c>
      <c r="AF148" s="21" t="s">
        <v>520</v>
      </c>
      <c r="AG148" s="70" t="s">
        <v>533</v>
      </c>
      <c r="AH148" s="21" t="s">
        <v>520</v>
      </c>
      <c r="AI148" s="21" t="s">
        <v>520</v>
      </c>
      <c r="AJ148" s="72" t="s">
        <v>520</v>
      </c>
      <c r="AK148" s="72" t="s">
        <v>520</v>
      </c>
      <c r="AL148" s="111">
        <v>43100</v>
      </c>
      <c r="AM148" s="72" t="s">
        <v>360</v>
      </c>
      <c r="AN148" s="23">
        <v>2017</v>
      </c>
      <c r="AO148" s="111">
        <v>43100</v>
      </c>
      <c r="AP148" s="21"/>
    </row>
    <row r="149" spans="1:42" s="6" customFormat="1" ht="38.25" customHeight="1">
      <c r="A149" s="72" t="s">
        <v>383</v>
      </c>
      <c r="B149" s="72" t="s">
        <v>1</v>
      </c>
      <c r="C149" s="21">
        <v>2017</v>
      </c>
      <c r="D149" s="22" t="s">
        <v>838</v>
      </c>
      <c r="E149" s="21" t="s">
        <v>1071</v>
      </c>
      <c r="F149" s="68"/>
      <c r="G149" s="21"/>
      <c r="H149" s="69" t="s">
        <v>1072</v>
      </c>
      <c r="I149" s="21"/>
      <c r="J149" s="21"/>
      <c r="K149" s="21"/>
      <c r="L149" s="21"/>
      <c r="M149" s="21" t="s">
        <v>1071</v>
      </c>
      <c r="N149" s="110">
        <v>43070</v>
      </c>
      <c r="O149" s="107">
        <v>317303</v>
      </c>
      <c r="P149" s="107">
        <v>368071.48</v>
      </c>
      <c r="Q149" s="107">
        <v>50000</v>
      </c>
      <c r="R149" s="108">
        <v>354878.49</v>
      </c>
      <c r="S149" s="23" t="s">
        <v>108</v>
      </c>
      <c r="T149" s="21" t="s">
        <v>520</v>
      </c>
      <c r="U149" s="79">
        <v>0</v>
      </c>
      <c r="V149" s="72" t="s">
        <v>1</v>
      </c>
      <c r="W149" s="113">
        <f>P149*0.3</f>
        <v>110421.44399999999</v>
      </c>
      <c r="X149" s="21" t="s">
        <v>1073</v>
      </c>
      <c r="Y149" s="21" t="s">
        <v>1074</v>
      </c>
      <c r="Z149" s="121"/>
      <c r="AA149" s="21" t="s">
        <v>520</v>
      </c>
      <c r="AB149" s="21" t="s">
        <v>11</v>
      </c>
      <c r="AC149" s="72" t="s">
        <v>11</v>
      </c>
      <c r="AD149" s="21" t="s">
        <v>520</v>
      </c>
      <c r="AE149" s="21" t="s">
        <v>520</v>
      </c>
      <c r="AF149" s="21" t="s">
        <v>520</v>
      </c>
      <c r="AG149" s="70" t="s">
        <v>533</v>
      </c>
      <c r="AH149" s="21" t="s">
        <v>520</v>
      </c>
      <c r="AI149" s="21" t="s">
        <v>520</v>
      </c>
      <c r="AJ149" s="72" t="s">
        <v>520</v>
      </c>
      <c r="AK149" s="72" t="s">
        <v>520</v>
      </c>
      <c r="AL149" s="111">
        <v>43100</v>
      </c>
      <c r="AM149" s="72" t="s">
        <v>360</v>
      </c>
      <c r="AN149" s="23">
        <v>2017</v>
      </c>
      <c r="AO149" s="111">
        <v>43100</v>
      </c>
      <c r="AP149" s="21"/>
    </row>
    <row r="150" spans="1:42" s="6" customFormat="1" ht="39.75" customHeight="1">
      <c r="A150" s="72" t="s">
        <v>383</v>
      </c>
      <c r="B150" s="72" t="s">
        <v>1</v>
      </c>
      <c r="C150" s="21">
        <v>2017</v>
      </c>
      <c r="D150" s="22" t="s">
        <v>838</v>
      </c>
      <c r="E150" s="21" t="s">
        <v>992</v>
      </c>
      <c r="F150" s="68" t="s">
        <v>361</v>
      </c>
      <c r="G150" s="21" t="s">
        <v>520</v>
      </c>
      <c r="H150" s="69" t="s">
        <v>993</v>
      </c>
      <c r="I150" s="21" t="s">
        <v>992</v>
      </c>
      <c r="J150" s="21" t="s">
        <v>387</v>
      </c>
      <c r="K150" s="21" t="s">
        <v>125</v>
      </c>
      <c r="L150" s="21" t="s">
        <v>125</v>
      </c>
      <c r="M150" s="21" t="s">
        <v>992</v>
      </c>
      <c r="N150" s="110">
        <v>43067</v>
      </c>
      <c r="O150" s="107">
        <v>215311.2</v>
      </c>
      <c r="P150" s="107">
        <v>215311.2</v>
      </c>
      <c r="Q150" s="107">
        <v>50000</v>
      </c>
      <c r="R150" s="108">
        <v>354878.49</v>
      </c>
      <c r="S150" s="23" t="s">
        <v>108</v>
      </c>
      <c r="T150" s="21" t="s">
        <v>520</v>
      </c>
      <c r="U150" s="79" t="s">
        <v>734</v>
      </c>
      <c r="V150" s="72" t="s">
        <v>1</v>
      </c>
      <c r="W150" s="113">
        <f>P150*0.3</f>
        <v>64593.36</v>
      </c>
      <c r="X150" s="21" t="s">
        <v>994</v>
      </c>
      <c r="Y150" s="21" t="s">
        <v>995</v>
      </c>
      <c r="Z150" s="121" t="s">
        <v>1065</v>
      </c>
      <c r="AA150" s="21" t="s">
        <v>520</v>
      </c>
      <c r="AB150" s="21" t="s">
        <v>11</v>
      </c>
      <c r="AC150" s="72" t="s">
        <v>11</v>
      </c>
      <c r="AD150" s="21" t="s">
        <v>520</v>
      </c>
      <c r="AE150" s="21" t="s">
        <v>520</v>
      </c>
      <c r="AF150" s="21" t="s">
        <v>520</v>
      </c>
      <c r="AG150" s="70" t="s">
        <v>533</v>
      </c>
      <c r="AH150" s="21" t="s">
        <v>520</v>
      </c>
      <c r="AI150" s="21" t="s">
        <v>520</v>
      </c>
      <c r="AJ150" s="72" t="s">
        <v>520</v>
      </c>
      <c r="AK150" s="72" t="s">
        <v>520</v>
      </c>
      <c r="AL150" s="111">
        <v>43100</v>
      </c>
      <c r="AM150" s="72" t="s">
        <v>360</v>
      </c>
      <c r="AN150" s="23">
        <v>2017</v>
      </c>
      <c r="AO150" s="111">
        <v>43100</v>
      </c>
      <c r="AP150" s="21"/>
    </row>
    <row r="151" spans="1:42" s="6" customFormat="1" ht="42" customHeight="1">
      <c r="A151" s="72" t="s">
        <v>383</v>
      </c>
      <c r="B151" s="72" t="s">
        <v>1</v>
      </c>
      <c r="C151" s="21">
        <v>2017</v>
      </c>
      <c r="D151" s="22" t="s">
        <v>838</v>
      </c>
      <c r="E151" s="21" t="s">
        <v>1005</v>
      </c>
      <c r="F151" s="68" t="s">
        <v>361</v>
      </c>
      <c r="G151" s="21" t="s">
        <v>520</v>
      </c>
      <c r="H151" s="69" t="s">
        <v>1006</v>
      </c>
      <c r="I151" s="21" t="s">
        <v>1005</v>
      </c>
      <c r="J151" s="22" t="s">
        <v>1007</v>
      </c>
      <c r="K151" s="21" t="s">
        <v>1008</v>
      </c>
      <c r="L151" s="21" t="s">
        <v>125</v>
      </c>
      <c r="M151" s="21" t="s">
        <v>1005</v>
      </c>
      <c r="N151" s="110">
        <v>43069</v>
      </c>
      <c r="O151" s="107">
        <v>257155.17</v>
      </c>
      <c r="P151" s="107">
        <v>298300</v>
      </c>
      <c r="Q151" s="107">
        <v>50000</v>
      </c>
      <c r="R151" s="108">
        <v>354878.49</v>
      </c>
      <c r="S151" s="23" t="s">
        <v>108</v>
      </c>
      <c r="T151" s="21" t="s">
        <v>520</v>
      </c>
      <c r="U151" s="79" t="s">
        <v>734</v>
      </c>
      <c r="V151" s="72" t="s">
        <v>1</v>
      </c>
      <c r="W151" s="80" t="s">
        <v>1009</v>
      </c>
      <c r="X151" s="21" t="s">
        <v>889</v>
      </c>
      <c r="Y151" s="21" t="s">
        <v>889</v>
      </c>
      <c r="Z151" s="121" t="s">
        <v>1066</v>
      </c>
      <c r="AA151" s="21" t="s">
        <v>520</v>
      </c>
      <c r="AB151" s="21" t="s">
        <v>11</v>
      </c>
      <c r="AC151" s="72" t="s">
        <v>11</v>
      </c>
      <c r="AD151" s="21" t="s">
        <v>520</v>
      </c>
      <c r="AE151" s="21" t="s">
        <v>520</v>
      </c>
      <c r="AF151" s="21" t="s">
        <v>520</v>
      </c>
      <c r="AG151" s="70" t="s">
        <v>533</v>
      </c>
      <c r="AH151" s="21" t="s">
        <v>520</v>
      </c>
      <c r="AI151" s="21" t="s">
        <v>520</v>
      </c>
      <c r="AJ151" s="72" t="s">
        <v>520</v>
      </c>
      <c r="AK151" s="72" t="s">
        <v>520</v>
      </c>
      <c r="AL151" s="111">
        <v>43100</v>
      </c>
      <c r="AM151" s="72" t="s">
        <v>360</v>
      </c>
      <c r="AN151" s="23">
        <v>2017</v>
      </c>
      <c r="AO151" s="111">
        <v>43100</v>
      </c>
      <c r="AP151" s="21"/>
    </row>
    <row r="152" spans="1:42" s="6" customFormat="1" ht="11.25">
      <c r="A152" s="114"/>
      <c r="B152" s="114"/>
      <c r="C152" s="114"/>
      <c r="D152" s="115"/>
      <c r="E152" s="114"/>
      <c r="F152" s="116"/>
      <c r="G152" s="114"/>
      <c r="H152" s="116"/>
      <c r="I152" s="114"/>
      <c r="J152" s="114"/>
      <c r="K152" s="114"/>
      <c r="L152" s="114"/>
      <c r="M152" s="114"/>
      <c r="N152" s="117"/>
      <c r="O152" s="118"/>
      <c r="P152" s="119"/>
      <c r="Q152" s="120"/>
      <c r="R152" s="114"/>
      <c r="T152" s="114"/>
      <c r="U152" s="25"/>
      <c r="W152" s="117"/>
      <c r="X152" s="114"/>
      <c r="Y152" s="114"/>
      <c r="Z152" s="114"/>
      <c r="AA152" s="114"/>
      <c r="AB152" s="114"/>
      <c r="AC152" s="114"/>
      <c r="AD152" s="114"/>
      <c r="AE152" s="114"/>
      <c r="AF152" s="114"/>
      <c r="AH152" s="114"/>
      <c r="AI152" s="114"/>
      <c r="AJ152" s="114"/>
      <c r="AK152" s="114"/>
      <c r="AL152" s="114"/>
      <c r="AM152" s="114"/>
      <c r="AO152" s="114"/>
      <c r="AP152" s="114"/>
    </row>
  </sheetData>
  <sheetProtection/>
  <mergeCells count="1">
    <mergeCell ref="A4:AP4"/>
  </mergeCells>
  <dataValidations count="1">
    <dataValidation type="list" allowBlank="1" showInputMessage="1" showErrorMessage="1" sqref="B7:B151">
      <formula1>hidden1</formula1>
    </dataValidation>
  </dataValidations>
  <hyperlinks>
    <hyperlink ref="Z52" r:id="rId1" display="https://1drv.ms/b/s!Av-QDQ2_0E7Tgh_- dnavmW3BNfWQ"/>
    <hyperlink ref="Z53" r:id="rId2" display="https://1drv.ms/b/s!Av-QDQ2_0E7TglJuP0ijaer3Acom "/>
    <hyperlink ref="Z54" r:id="rId3" display="https://1drv.ms/b/s!Av-QDQ2_0E7TgiC-oFet12CpuRE2 "/>
    <hyperlink ref="Z55" r:id="rId4" display="https://1drv.ms/b/s!Av-QDQ2_0E7TgiGzQ8EJ61QSQr45 "/>
    <hyperlink ref="Z105" r:id="rId5" display="https://1drv.ms/b/s!Av-QDQ2_0E7Tgl6oa4iyTJLXy-nD "/>
    <hyperlink ref="Z58" r:id="rId6" display="https://1drv.ms/b/s!Av-QDQ2_0E7TgiK_99PPdmAvc_qd "/>
    <hyperlink ref="Z57" r:id="rId7" display="https://1drv.ms/b/s!Av-QDQ2_0E7TgiNQ-fcrLFuTAX4C "/>
    <hyperlink ref="Z59" r:id="rId8" display="https://1drv.ms/b/s!Av-QDQ2_0E7TgiZ4LfphmNbehBWw "/>
    <hyperlink ref="Z60" r:id="rId9" display="https://1drv.ms/b/s!Av-QDQ2_0E7TgiVfmmGKzMApZvRl "/>
    <hyperlink ref="Z61" r:id="rId10" display="https://1drv.ms/b/s!Av-QDQ2_0E7TgiSzUSy1_ctVUTia "/>
    <hyperlink ref="Z62" r:id="rId11" display="https://1drv.ms/b/s!Av-QDQ2_0E7TgidVP7BTyaIEGN63 "/>
    <hyperlink ref="Z103" r:id="rId12" display="https://1drv.ms/b/s!Av-QDQ2_0E7Tgij7fN7hdwz-9GEF "/>
    <hyperlink ref="Z63" r:id="rId13" display="https://1drv.ms/b/s!Av-QDQ2_0E7TgimfHprOKL2oo-2c "/>
    <hyperlink ref="Z64" r:id="rId14" display="https://1drv.ms/b/s!Av-QDQ2_0E7TgiwRLF2nLJnqVwK3 "/>
    <hyperlink ref="Z65" r:id="rId15" display="https://1drv.ms/b/s!Av-QDQ2_0E7TgivP8CPRaUKaAjVA "/>
    <hyperlink ref="Z66" r:id="rId16" display="https://1drv.ms/b/s!Av-QDQ2_0E7Tgi3KqNK9FecUf07S "/>
    <hyperlink ref="Z67" r:id="rId17" display="https://1drv.ms/b/s!Av-QDQ2_0E7Tgi-fxWw4qSVHrBOn "/>
    <hyperlink ref="Z69" r:id="rId18" display="https://1drv.ms/b/s!Av-QDQ2_0E7Tgi64vSPJ46HxCaWN "/>
    <hyperlink ref="Z70" r:id="rId19" display="https://1drv.ms/b/s!Av-QDQ2_0E7TgjDUkoTBcNF4dEbv "/>
    <hyperlink ref="Z71" r:id="rId20" display="https://1drv.ms/b/s!Av-QDQ2_0E7TgjE3dlrU_BgQWVsj "/>
    <hyperlink ref="Z72" r:id="rId21" display="https://1drv.ms/b/s!Av-QDQ2_0E7TgjJeMVWkgBrnKTFa "/>
    <hyperlink ref="Z73" r:id="rId22" display="https://1drv.ms/b/s!Av-QDQ2_0E7TgjVb0LFdjSrKNHOa "/>
    <hyperlink ref="Z74" r:id="rId23" display="https://1drv.ms/b/s!Av-QDQ2_0E7TgjTlvDjgy1WroKNG "/>
    <hyperlink ref="Z75" r:id="rId24" display="https://1drv.ms/b/s!Av-QDQ2_0E7TgjNyxH6sLjRAApkv "/>
    <hyperlink ref="Z76" r:id="rId25" display="https://1drv.ms/b/s!Av-QDQ2_0E7TgjZY_O_Yj7Aht7Ui "/>
    <hyperlink ref="Z77" r:id="rId26" display="https://1drv.ms/b/s!Av-QDQ2_0E7TgjcyZKll8QC8VJIr "/>
    <hyperlink ref="Z78" r:id="rId27" display="https://1drv.ms/b/s!Av-QDQ2_0E7TgjgrMcuzEtOSmKbZ "/>
    <hyperlink ref="Z79" r:id="rId28" display="https://1drv.ms/b/s!Av-QDQ2_0E7TgjnrGeC-Tn1E0PEy "/>
    <hyperlink ref="Z80" r:id="rId29" display="https://1drv.ms/b/s!Av-QDQ2_0E7TgjqPmTa-NBXIAA_2 "/>
    <hyperlink ref="Z81" r:id="rId30" display="https://1drv.ms/b/s!Av-QDQ2_0E7TgjvSoDwgqxK-Af6Z "/>
    <hyperlink ref="Z82" r:id="rId31" display="https://1drv.ms/b/s!Av-QDQ2_0E7Tgjx5JqusFtiCO6xM "/>
    <hyperlink ref="Z83" r:id="rId32" display="https://1drv.ms/b/s!Av-QDQ2_0E7Tgj7C7Ack5cVNeO6n "/>
    <hyperlink ref="Z84" r:id="rId33" display="https://1drv.ms/b/s!Av-QDQ2_0E7Tgj33G0mCZsf0myKu "/>
    <hyperlink ref="Z85" r:id="rId34" display="https://1drv.ms/b/s!Av-QDQ2_0E7TgkAldD1mkwRCtACl "/>
    <hyperlink ref="Z86" r:id="rId35" display="https://1drv.ms/b/s!Av-QDQ2_0E7Tgj_kHavvUdZVNfd_ "/>
    <hyperlink ref="Z87" r:id="rId36" display="https://1drv.ms/b/s!Av-QDQ2_0E7TgkFO9gCRN108pPYR "/>
    <hyperlink ref="Z88" r:id="rId37" display="https://1drv.ms/b/s!Av-QDQ2_0E7TgkIEN9X7uL4GUItN "/>
    <hyperlink ref="Z89" r:id="rId38" display="https://1drv.ms/b/s!Av-QDQ2_0E7TgkM6aU1OhmEeQFvE "/>
    <hyperlink ref="Z90" r:id="rId39" display="https://1drv.ms/b/s!Av-QDQ2_0E7TgkQ7LQZszwLQtSQG "/>
    <hyperlink ref="Z91" r:id="rId40" display="https://1drv.ms/b/s!Av-QDQ2_0E7TgkW6HAWPQGbtN1Oy "/>
    <hyperlink ref="Z92" r:id="rId41" display="https://1drv.ms/b/s!Av-QDQ2_0E7Tgka0_XipU4W3GX-a "/>
    <hyperlink ref="Z93" r:id="rId42" display="https://1drv.ms/b/s!Av-QDQ2_0E7Tgkc7FMNpc0_ppEg2 "/>
    <hyperlink ref="Z94" r:id="rId43" display="https://1drv.ms/b/s!Av-QDQ2_0E7Tgkg2donJp-pxSYpY "/>
    <hyperlink ref="Z95" r:id="rId44" display="https://1drv.ms/b/s!Av-QDQ2_0E7Tgknx6BYn7xEE4pPA "/>
    <hyperlink ref="Z96" r:id="rId45" display="https://1drv.ms/b/s!Av-QDQ2_0E7Tgkod-5xnIGgVZ6bp "/>
    <hyperlink ref="Z97" r:id="rId46" display="https://1drv.ms/b/s!Av-QDQ2_0E7TgkvRR-6YXFH0JsKK "/>
    <hyperlink ref="Z98" r:id="rId47" display="https://1drv.ms/b/s!Av-QDQ2_0E7TgkymYGA7J6fTnhFt "/>
    <hyperlink ref="Z99" r:id="rId48" display="https://1drv.ms/b/s!Av-QDQ2_0E7TglHZKQ2ibhJpyd1F "/>
    <hyperlink ref="Z100" r:id="rId49" display="https://1drv.ms/b/s!Av-QDQ2_0E7Tgk_1dctJPqGPxr2Z "/>
    <hyperlink ref="Z101" r:id="rId50" display="https://1drv.ms/b/s!Av-QDQ2_0E7Tgk6lylxhrqyhT42d "/>
    <hyperlink ref="Z102" r:id="rId51" display="https://1drv.ms/b/s!Av-QDQ2_0E7Tgk3NLhTg9pG-CZSv "/>
    <hyperlink ref="Z104" r:id="rId52" display="https://1drv.ms/b/s!Av-QDQ2_0E7TglAvbCaolgAMvqn_ "/>
    <hyperlink ref="Z56" r:id="rId53" display="https://1drv.ms/b/s!Av-QDQ2_0E7ThkJx2a4CSbPRvFEV "/>
    <hyperlink ref="Z7" r:id="rId54" display="https://1drv.ms/b/s!Av-QDQ2_0E7TiVbyuxQ3GpwVWZ9M"/>
    <hyperlink ref="Z8" r:id="rId55" display="https://1drv.ms/b/s!Av-QDQ2_0E7TiVkLMk-tVexLLlQL"/>
    <hyperlink ref="Z10" r:id="rId56" display="https://1drv.ms/b/s!Av-QDQ2_0E7TiVoWNJ4glluLAO4Q "/>
    <hyperlink ref="Z9" r:id="rId57" display="https://1drv.ms/b/s!Av-QDQ2_0E7TiVj3M_8CEEz5xnFq"/>
    <hyperlink ref="Z11" r:id="rId58" display="https://1drv.ms/b/s!Av-QDQ2_0E7TiVtKhMaXd5sZ0Ah4"/>
    <hyperlink ref="Z12" r:id="rId59" display="https://1drv.ms/b/s!Av-QDQ2_0E7TiVxf9NgcajIAk4f5"/>
    <hyperlink ref="Z13" r:id="rId60" display="https://1drv.ms/b/s!Av-QDQ2_0E7TiV0NJibZlOf6Qx4M"/>
    <hyperlink ref="Z14" r:id="rId61" display="https://1drv.ms/b/s!Av-QDQ2_0E7TiV70xsf38hNP-4S9"/>
    <hyperlink ref="Z15" r:id="rId62" display="https://1drv.ms/b/s!Av-QDQ2_0E7TiV9Oglp9oZH6Z-A5"/>
    <hyperlink ref="Z16" r:id="rId63" display="https://1drv.ms/b/s!Av-QDQ2_0E7TiWCfZlMnIGFh6yxv"/>
    <hyperlink ref="Z17" r:id="rId64" display="https://1drv.ms/b/s!Av-QDQ2_0E7TiWHQbL7soCOlK4gv"/>
    <hyperlink ref="Z18" r:id="rId65" display="https://1drv.ms/b/s!Av-QDQ2_0E7TiWLqfXmbcs3MmCTo"/>
    <hyperlink ref="Z19" r:id="rId66" display="https://1drv.ms/b/s!Av-QDQ2_0E7TiWPB14mk2IkzqVC1"/>
    <hyperlink ref="Z20" r:id="rId67" display="https://1drv.ms/b/s!Av-QDQ2_0E7TiWS-s73QcHKCNuUv"/>
    <hyperlink ref="Z21" r:id="rId68" display="https://1drv.ms/b/s!Av-QDQ2_0E7TiWVZONSlwxtUKT9u"/>
    <hyperlink ref="Z22" r:id="rId69" display="https://1drv.ms/b/s!Av-QDQ2_0E7TiTvNFW5bTlZVbsCc"/>
    <hyperlink ref="Z23" r:id="rId70" display="https://1drv.ms/b/s!Av-QDQ2_0E7TiTyhKTpGBDikJSHj"/>
    <hyperlink ref="Z24" r:id="rId71" display="https://1drv.ms/b/s!Av-QDQ2_0E7TiT1r44ocJ9m39V9a"/>
    <hyperlink ref="Z25" r:id="rId72" display="https://1drv.ms/b/s!Av-QDQ2_0E7TiT75iXbGpulg4887"/>
    <hyperlink ref="Z26" r:id="rId73" display="https://1drv.ms/b/s!Av-QDQ2_0E7TiT9O903HtJWBBO2U"/>
    <hyperlink ref="Z27" r:id="rId74" display="https://1drv.ms/b/s!Av-QDQ2_0E7TiUBFQJVzuqydIajq"/>
    <hyperlink ref="Z28" r:id="rId75" display="https://1drv.ms/b/s!Av-QDQ2_0E7TiUG37AhsdCXIFbEs"/>
    <hyperlink ref="Z29" r:id="rId76" display="https://1drv.ms/b/s!Av-QDQ2_0E7TiULivSv4RusUQ-85"/>
    <hyperlink ref="Z30" r:id="rId77" display="https://1drv.ms/b/s!Av-QDQ2_0E7TiUPHctXNGffmWPqR"/>
    <hyperlink ref="Z31" r:id="rId78" display="https://1drv.ms/b/s!Av-QDQ2_0E7TiUQuhhb4L7_fGoVu"/>
    <hyperlink ref="Z32" r:id="rId79" display="https://1drv.ms/b/s!Av-QDQ2_0E7TiUXmFrcM_fLrdhcF"/>
    <hyperlink ref="Z33" r:id="rId80" display="https://1drv.ms/b/s!Av-QDQ2_0E7TiUaLxqA7a65R7S-d"/>
    <hyperlink ref="Z34" r:id="rId81" display="https://1drv.ms/b/s!Av-QDQ2_0E7TiUd8VwblCIYaCZY5"/>
    <hyperlink ref="Z35" r:id="rId82" display="https://1drv.ms/b/s!Av-QDQ2_0E7TiUm3D4yA9xaOXboq"/>
    <hyperlink ref="Z36" r:id="rId83" display="https://1drv.ms/b/s!Av-QDQ2_0E7TiUhN9YECv-V5ihcv"/>
    <hyperlink ref="Z37" r:id="rId84" display="https://1drv.ms/b/s!Av-QDQ2_0E7TiUq4Qz6_g5YriHSh"/>
    <hyperlink ref="Z38" r:id="rId85" display="https://1drv.ms/b/s!Av-QDQ2_0E7TiUsOZJ-s37fKzPtu"/>
    <hyperlink ref="Z39" r:id="rId86" display="https://1drv.ms/b/s!Av-QDQ2_0E7TiUzZT2Zee_8WNBKE"/>
    <hyperlink ref="Z40" r:id="rId87" display="https://1drv.ms/b/s!Av-QDQ2_0E7TiU35Yn2WbfLlmF-y"/>
    <hyperlink ref="Z41" r:id="rId88" display="https://1drv.ms/b/s!Av-QDQ2_0E7TiU73a3non0tl4RRd"/>
    <hyperlink ref="Z43" r:id="rId89" display="https://1drv.ms/b/s!Av-QDQ2_0E7TiU-TYBcfh305Wnnx"/>
    <hyperlink ref="Z44" r:id="rId90" display="https://1drv.ms/b/s!Av-QDQ2_0E7TiVBfdG_1z4VVqN8q"/>
    <hyperlink ref="Z45" r:id="rId91" display="https://1drv.ms/b/s!Av-QDQ2_0E7TiVHJQOb0I644_1VB"/>
    <hyperlink ref="Z46" r:id="rId92" display="https://1drv.ms/b/s!Av-QDQ2_0E7TiVKr_p45aCHHKFJp"/>
    <hyperlink ref="Z47" r:id="rId93" display="https://1drv.ms/b/s!Av-QDQ2_0E7TiVMIYaH0mmvuczEO"/>
    <hyperlink ref="Z48" r:id="rId94" display="https://1drv.ms/b/s!Av-QDQ2_0E7TiVQoDEhH3xHphQg8"/>
    <hyperlink ref="Z49" r:id="rId95" display="https://1drv.ms/b/s!Av-QDQ2_0E7TiVWW_EZbMdG2TmVJ"/>
    <hyperlink ref="Z50" r:id="rId96" display="https://1drv.ms/b/s!Av-QDQ2_0E7TiVfnlZpaPQml0GPo"/>
    <hyperlink ref="Z106" r:id="rId97" display="https://1drv.ms/b/s!AhsPXCHz07IWbmiGiIqsoqkHjag "/>
    <hyperlink ref="Z107" r:id="rId98" display="https://1drv.ms/b/s!AhsPXCHz07IWbUWsSfb9G93Cj6g "/>
    <hyperlink ref="Z127" r:id="rId99" display="https://1drv.ms/b/s!AhsPXCHz07IWbwcbfItnBk299Co "/>
    <hyperlink ref="Z108" r:id="rId100" display="https://1drv.ms/b/s!AhsPXCHz07IWcNdPXHjSt8ObBUQ "/>
    <hyperlink ref="Z109" r:id="rId101" display="https://1drv.ms/b/s!AhsPXCHz07IWcS9a5ReMvVPLDE8 "/>
    <hyperlink ref="Z128" r:id="rId102" display="https://1drv.ms/b/s!AhsPXCHz07IWcqzVXcxUZAMjV64 "/>
    <hyperlink ref="Z129" r:id="rId103" display="https://1drv.ms/b/s!AhsPXCHz07IWc1waGaBjYF8lpLQ "/>
    <hyperlink ref="Z130" r:id="rId104" display="https://1drv.ms/b/s!AhsPXCHz07IWdiJ6LVuAfLDuNI8 "/>
    <hyperlink ref="Z131" r:id="rId105" display="https://1drv.ms/b/s!AhsPXCHz07IWdHlY4RUtT78Y3QM "/>
    <hyperlink ref="Z132" r:id="rId106" display="https://1drv.ms/b/s!AhsPXCHz07IWdfyu0h8JCVPO40s "/>
    <hyperlink ref="Z133" r:id="rId107" display="https://1drv.ms/b/s!AhsPXCHz07IWd69-mY34UMg4Uuo "/>
    <hyperlink ref="Z110" r:id="rId108" display="https://1drv.ms/b/s!AhsPXCHz07IWeDeqTBxajpCGzRk "/>
    <hyperlink ref="Z134" r:id="rId109" display="https://1drv.ms/b/s!AhsPXCHz07IWeThGKA0dwm2CYx4 "/>
    <hyperlink ref="Z135" r:id="rId110" display="https://1drv.ms/b/s!AhsPXCHz07IWe3OE_Fk9PaBeQpc "/>
    <hyperlink ref="Z136" r:id="rId111" display="https://1drv.ms/b/s!AhsPXCHz07IWeoc27SqT8WiZKN0 "/>
    <hyperlink ref="Z137" r:id="rId112" display="https://1drv.ms/b/s!AhsPXCHz07IWfE55mw8n9G5tSvo "/>
    <hyperlink ref="Z138" r:id="rId113" display="https://1drv.ms/b/s!AhsPXCHz07IWfUlt1RT9F6_yPD0 "/>
    <hyperlink ref="Z111" r:id="rId114" display="https://1drv.ms/b/s!AhsPXCHz07IWfvG37k1QJFZL26k "/>
    <hyperlink ref="Z112" r:id="rId115" display="https://1drv.ms/b/s!AhsPXCHz07IWfyFDuStAkPrmGrU "/>
    <hyperlink ref="Z113" r:id="rId116" display="https://1drv.ms/b/s!AhsPXCHz07IWgQLHNZixFQtJLRc7 "/>
    <hyperlink ref="Z114" r:id="rId117" display="https://1drv.ms/b/s!AhsPXCHz07IWgQD4V1om4ZTZk6rB "/>
    <hyperlink ref="Z115" r:id="rId118" display="https://1drv.ms/b/s!AhsPXCHz07IWgQEGKpaM52jn6CNo "/>
    <hyperlink ref="Z117" r:id="rId119" display="https://1drv.ms/b/s!AhsPXCHz07IWgQUJfoRSzRcF1s9j "/>
    <hyperlink ref="Z119" r:id="rId120" display="https://1drv.ms/b/s!AhsPXCHz07IWgQNlT2XJJKYaOGzD "/>
    <hyperlink ref="Z121" r:id="rId121" display="https://1drv.ms/b/s!AhsPXCHz07IWgQcNXnEvKi55JcDJ "/>
    <hyperlink ref="Z122" r:id="rId122" display="https://1drv.ms/b/s!AhsPXCHz07IWgQhYylW6Yp8Ls2zh "/>
    <hyperlink ref="Z139" r:id="rId123" display="https://1drv.ms/b/s!AhsPXCHz07IWgQZBI0yiocA3SOa4 "/>
    <hyperlink ref="Z140" r:id="rId124" display="https://1drv.ms/b/s!AhsPXCHz07IWgQohokwu7weetGKI "/>
    <hyperlink ref="Z141" r:id="rId125" display="https://1drv.ms/b/s!AhsPXCHz07IWgQmmwzYDWhWEZxTO "/>
    <hyperlink ref="Z116" r:id="rId126" display="https://1drv.ms/b/s!AhsPXCHz07IWgQSOIcMucBmcnTy1 "/>
    <hyperlink ref="Z125" r:id="rId127" display="https://1drv.ms/b/s!Av-QDQ2_0E7TjBgGK1bUeZx7iuxR "/>
    <hyperlink ref="Z142" r:id="rId128" display="https://1drv.ms/b/s!Av-QDQ2_0E7TjBlID0LsHOhYGVOZ "/>
    <hyperlink ref="Z143" r:id="rId129" display="https://1drv.ms/b/s!Av-QDQ2_0E7TjBrZKqZAoLKRP1xU "/>
    <hyperlink ref="Z144" r:id="rId130" display="https://1drv.ms/b/s!Av-QDQ2_0E7TjBtaUNzQ7EcFW70- "/>
    <hyperlink ref="Z145" r:id="rId131" display="https://1drv.ms/b/s!Av-QDQ2_0E7TjBwJsQGzP58iEBwZ "/>
    <hyperlink ref="Z146" r:id="rId132" display="https://1drv.ms/b/s!Av-QDQ2_0E7TjB5vdM4KkZ2rHw6A "/>
    <hyperlink ref="Z147" r:id="rId133" display="https://1drv.ms/b/s!Av-QDQ2_0E7TjB1X8FRAo-2UnLBD "/>
    <hyperlink ref="Z148" r:id="rId134" display="https://1drv.ms/b/s!Av-QDQ2_0E7TjB-DkXfeIyPHtreg "/>
    <hyperlink ref="Z150" r:id="rId135" display="https://1drv.ms/b/s!Av-QDQ2_0E7TjCD7iffaFDKJyAUl "/>
    <hyperlink ref="Z151" r:id="rId136" display="https://1drv.ms/b/s!Av-QDQ2_0E7TjCE_YSftmShloEOE "/>
  </hyperlinks>
  <printOptions/>
  <pageMargins left="0.75" right="0.75" top="1" bottom="1" header="0.5" footer="0.5"/>
  <pageSetup horizontalDpi="300" verticalDpi="300" orientation="portrait" r:id="rId137"/>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E18" sqref="E1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E19" sqref="E1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s="9" t="s">
        <v>11</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3">
      <selection activeCell="D20" sqref="D20"/>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149"/>
  <sheetViews>
    <sheetView zoomScalePageLayoutView="0" workbookViewId="0" topLeftCell="A132">
      <selection activeCell="A104" sqref="A104:F149"/>
    </sheetView>
  </sheetViews>
  <sheetFormatPr defaultColWidth="9.140625" defaultRowHeight="12.75"/>
  <cols>
    <col min="1" max="1" width="23.7109375" style="0" customWidth="1"/>
    <col min="2" max="2" width="17.7109375" style="0" customWidth="1"/>
    <col min="3" max="3" width="20.00390625" style="0" customWidth="1"/>
    <col min="4" max="4" width="22.28125" style="0" customWidth="1"/>
    <col min="5" max="5" width="32.28125" style="27" customWidth="1"/>
    <col min="6" max="6" width="30.28125" style="11" customWidth="1"/>
  </cols>
  <sheetData>
    <row r="1" spans="2:6" ht="12.75" hidden="1">
      <c r="B1" t="s">
        <v>21</v>
      </c>
      <c r="C1" t="s">
        <v>21</v>
      </c>
      <c r="D1" t="s">
        <v>21</v>
      </c>
      <c r="E1" s="27" t="s">
        <v>22</v>
      </c>
      <c r="F1" s="11" t="s">
        <v>25</v>
      </c>
    </row>
    <row r="2" spans="2:6" ht="12.75" hidden="1">
      <c r="B2" t="s">
        <v>36</v>
      </c>
      <c r="C2" t="s">
        <v>37</v>
      </c>
      <c r="D2" t="s">
        <v>38</v>
      </c>
      <c r="E2" s="27" t="s">
        <v>39</v>
      </c>
      <c r="F2" s="11" t="s">
        <v>40</v>
      </c>
    </row>
    <row r="3" spans="1:6" ht="15">
      <c r="A3" s="1" t="s">
        <v>41</v>
      </c>
      <c r="B3" s="1" t="s">
        <v>42</v>
      </c>
      <c r="C3" s="1" t="s">
        <v>43</v>
      </c>
      <c r="D3" s="1" t="s">
        <v>44</v>
      </c>
      <c r="E3" s="28" t="s">
        <v>45</v>
      </c>
      <c r="F3" s="12" t="s">
        <v>46</v>
      </c>
    </row>
    <row r="4" spans="1:6" s="6" customFormat="1" ht="11.25">
      <c r="A4" s="21" t="s">
        <v>522</v>
      </c>
      <c r="B4" s="19" t="s">
        <v>780</v>
      </c>
      <c r="C4" s="19" t="s">
        <v>781</v>
      </c>
      <c r="D4" s="19" t="s">
        <v>415</v>
      </c>
      <c r="E4" s="17"/>
      <c r="F4" s="7">
        <v>186000</v>
      </c>
    </row>
    <row r="5" spans="1:6" s="6" customFormat="1" ht="22.5">
      <c r="A5" s="24" t="s">
        <v>571</v>
      </c>
      <c r="B5" s="19"/>
      <c r="C5" s="19"/>
      <c r="D5" s="19"/>
      <c r="E5" s="17" t="s">
        <v>597</v>
      </c>
      <c r="F5" s="7">
        <v>197120.5</v>
      </c>
    </row>
    <row r="6" spans="1:6" s="6" customFormat="1" ht="22.5">
      <c r="A6" s="18" t="s">
        <v>575</v>
      </c>
      <c r="B6" s="19"/>
      <c r="C6" s="19"/>
      <c r="D6" s="19"/>
      <c r="E6" s="17" t="s">
        <v>574</v>
      </c>
      <c r="F6" s="7">
        <v>59961.21</v>
      </c>
    </row>
    <row r="7" spans="1:6" s="6" customFormat="1" ht="22.5">
      <c r="A7" s="18" t="s">
        <v>601</v>
      </c>
      <c r="B7" s="19"/>
      <c r="C7" s="19"/>
      <c r="D7" s="19"/>
      <c r="E7" s="17" t="s">
        <v>109</v>
      </c>
      <c r="F7" s="7">
        <v>2172713.13</v>
      </c>
    </row>
    <row r="8" spans="1:6" s="6" customFormat="1" ht="22.5">
      <c r="A8" s="18" t="s">
        <v>580</v>
      </c>
      <c r="B8" s="19"/>
      <c r="C8" s="19"/>
      <c r="D8" s="19"/>
      <c r="E8" s="17" t="s">
        <v>109</v>
      </c>
      <c r="F8" s="7">
        <v>8012368.94</v>
      </c>
    </row>
    <row r="9" spans="1:6" s="6" customFormat="1" ht="22.5">
      <c r="A9" s="24" t="s">
        <v>609</v>
      </c>
      <c r="B9" s="19"/>
      <c r="C9" s="19"/>
      <c r="D9" s="19"/>
      <c r="E9" s="17" t="s">
        <v>109</v>
      </c>
      <c r="F9" s="7">
        <v>243600</v>
      </c>
    </row>
    <row r="10" spans="1:6" s="6" customFormat="1" ht="11.25">
      <c r="A10" s="18" t="s">
        <v>625</v>
      </c>
      <c r="B10" s="19"/>
      <c r="C10" s="19"/>
      <c r="D10" s="19"/>
      <c r="E10" s="17" t="s">
        <v>150</v>
      </c>
      <c r="F10" s="7">
        <v>278739.29</v>
      </c>
    </row>
    <row r="11" spans="1:6" s="6" customFormat="1" ht="11.25">
      <c r="A11" s="18" t="s">
        <v>611</v>
      </c>
      <c r="B11" s="19" t="s">
        <v>782</v>
      </c>
      <c r="C11" s="19" t="s">
        <v>411</v>
      </c>
      <c r="D11" s="19" t="s">
        <v>406</v>
      </c>
      <c r="E11" s="17"/>
      <c r="F11" s="7">
        <v>161719.76</v>
      </c>
    </row>
    <row r="12" spans="1:6" s="6" customFormat="1" ht="11.25">
      <c r="A12" s="18" t="s">
        <v>615</v>
      </c>
      <c r="B12" s="19" t="s">
        <v>783</v>
      </c>
      <c r="C12" s="19" t="s">
        <v>784</v>
      </c>
      <c r="D12" s="19" t="s">
        <v>785</v>
      </c>
      <c r="E12" s="17"/>
      <c r="F12" s="7">
        <v>353336</v>
      </c>
    </row>
    <row r="13" spans="1:6" s="6" customFormat="1" ht="22.5">
      <c r="A13" s="18" t="s">
        <v>621</v>
      </c>
      <c r="B13" s="19"/>
      <c r="C13" s="19"/>
      <c r="D13" s="19"/>
      <c r="E13" s="17" t="s">
        <v>622</v>
      </c>
      <c r="F13" s="7">
        <v>192280.21</v>
      </c>
    </row>
    <row r="14" spans="1:6" s="6" customFormat="1" ht="22.5">
      <c r="A14" s="24" t="s">
        <v>571</v>
      </c>
      <c r="B14" s="19"/>
      <c r="C14" s="19"/>
      <c r="D14" s="19"/>
      <c r="E14" s="17" t="s">
        <v>597</v>
      </c>
      <c r="F14" s="7">
        <v>197120.5</v>
      </c>
    </row>
    <row r="15" spans="1:6" s="6" customFormat="1" ht="11.25">
      <c r="A15" s="18" t="s">
        <v>684</v>
      </c>
      <c r="B15" s="19" t="s">
        <v>628</v>
      </c>
      <c r="C15" s="19" t="s">
        <v>629</v>
      </c>
      <c r="D15" s="19" t="s">
        <v>630</v>
      </c>
      <c r="E15" s="17"/>
      <c r="F15" s="4">
        <v>377000</v>
      </c>
    </row>
    <row r="16" spans="1:6" s="6" customFormat="1" ht="11.25">
      <c r="A16" s="18" t="s">
        <v>606</v>
      </c>
      <c r="B16" s="19" t="s">
        <v>416</v>
      </c>
      <c r="C16" s="19" t="s">
        <v>786</v>
      </c>
      <c r="D16" s="19" t="s">
        <v>417</v>
      </c>
      <c r="E16" s="17"/>
      <c r="F16" s="4">
        <v>127678.6</v>
      </c>
    </row>
    <row r="17" spans="1:6" s="6" customFormat="1" ht="22.5">
      <c r="A17" s="18" t="s">
        <v>631</v>
      </c>
      <c r="B17" s="19"/>
      <c r="C17" s="19"/>
      <c r="D17" s="19"/>
      <c r="E17" s="17" t="s">
        <v>632</v>
      </c>
      <c r="F17" s="4">
        <v>228080.12</v>
      </c>
    </row>
    <row r="18" spans="1:6" s="6" customFormat="1" ht="22.5">
      <c r="A18" s="18" t="s">
        <v>640</v>
      </c>
      <c r="B18" s="19"/>
      <c r="C18" s="19"/>
      <c r="D18" s="19"/>
      <c r="E18" s="17" t="s">
        <v>583</v>
      </c>
      <c r="F18" s="4">
        <v>259610.74</v>
      </c>
    </row>
    <row r="19" spans="1:6" s="6" customFormat="1" ht="11.25">
      <c r="A19" s="18" t="s">
        <v>643</v>
      </c>
      <c r="B19" s="19"/>
      <c r="C19" s="19"/>
      <c r="D19" s="19"/>
      <c r="E19" s="17" t="s">
        <v>644</v>
      </c>
      <c r="F19" s="4">
        <v>197414.6</v>
      </c>
    </row>
    <row r="20" spans="1:6" s="6" customFormat="1" ht="11.25">
      <c r="A20" s="18" t="s">
        <v>635</v>
      </c>
      <c r="B20" s="19" t="s">
        <v>787</v>
      </c>
      <c r="C20" s="19" t="s">
        <v>788</v>
      </c>
      <c r="D20" s="19" t="s">
        <v>789</v>
      </c>
      <c r="E20" s="17"/>
      <c r="F20" s="8">
        <v>132240</v>
      </c>
    </row>
    <row r="21" spans="1:6" s="6" customFormat="1" ht="11.25">
      <c r="A21" s="18" t="s">
        <v>754</v>
      </c>
      <c r="B21" s="19" t="s">
        <v>791</v>
      </c>
      <c r="C21" s="19" t="s">
        <v>792</v>
      </c>
      <c r="D21" s="19" t="s">
        <v>437</v>
      </c>
      <c r="E21" s="17"/>
      <c r="F21" s="8">
        <v>378160</v>
      </c>
    </row>
    <row r="22" spans="1:6" s="6" customFormat="1" ht="11.25">
      <c r="A22" s="18" t="s">
        <v>652</v>
      </c>
      <c r="B22" s="19" t="s">
        <v>796</v>
      </c>
      <c r="C22" s="20" t="s">
        <v>793</v>
      </c>
      <c r="D22" s="19" t="s">
        <v>790</v>
      </c>
      <c r="E22" s="17"/>
      <c r="F22" s="15">
        <v>86478</v>
      </c>
    </row>
    <row r="23" spans="1:6" s="6" customFormat="1" ht="11.25">
      <c r="A23" s="18" t="s">
        <v>647</v>
      </c>
      <c r="B23" s="19" t="s">
        <v>797</v>
      </c>
      <c r="C23" s="19" t="s">
        <v>794</v>
      </c>
      <c r="D23" s="19" t="s">
        <v>795</v>
      </c>
      <c r="E23" s="17"/>
      <c r="F23" s="10">
        <v>1160000</v>
      </c>
    </row>
    <row r="24" spans="1:6" s="6" customFormat="1" ht="11.25">
      <c r="A24" s="18" t="s">
        <v>655</v>
      </c>
      <c r="B24" s="19"/>
      <c r="C24" s="19"/>
      <c r="D24" s="19"/>
      <c r="E24" s="17" t="s">
        <v>656</v>
      </c>
      <c r="F24" s="13">
        <v>191437.12</v>
      </c>
    </row>
    <row r="25" spans="1:6" s="6" customFormat="1" ht="11.25">
      <c r="A25" s="24" t="s">
        <v>751</v>
      </c>
      <c r="B25" s="19"/>
      <c r="C25" s="19"/>
      <c r="D25" s="19"/>
      <c r="E25" s="24" t="s">
        <v>656</v>
      </c>
      <c r="F25" s="4">
        <v>243737.92</v>
      </c>
    </row>
    <row r="26" spans="1:6" s="6" customFormat="1" ht="11.25">
      <c r="A26" s="18" t="s">
        <v>752</v>
      </c>
      <c r="B26" s="19"/>
      <c r="C26" s="19"/>
      <c r="D26" s="19"/>
      <c r="E26" s="24" t="s">
        <v>656</v>
      </c>
      <c r="F26" s="4">
        <v>191437.12</v>
      </c>
    </row>
    <row r="27" spans="1:6" s="6" customFormat="1" ht="11.25">
      <c r="A27" s="18" t="s">
        <v>662</v>
      </c>
      <c r="B27" s="19"/>
      <c r="C27" s="19"/>
      <c r="D27" s="19"/>
      <c r="E27" s="17" t="s">
        <v>656</v>
      </c>
      <c r="F27" s="8">
        <v>230885.12</v>
      </c>
    </row>
    <row r="28" spans="1:6" s="6" customFormat="1" ht="11.25">
      <c r="A28" s="18" t="s">
        <v>664</v>
      </c>
      <c r="B28" s="19"/>
      <c r="C28" s="19"/>
      <c r="D28" s="19"/>
      <c r="E28" s="17" t="s">
        <v>656</v>
      </c>
      <c r="F28" s="8">
        <v>255416.8</v>
      </c>
    </row>
    <row r="29" spans="1:6" s="6" customFormat="1" ht="11.25">
      <c r="A29" s="24" t="s">
        <v>753</v>
      </c>
      <c r="B29" s="19"/>
      <c r="C29" s="19"/>
      <c r="D29" s="19"/>
      <c r="E29" s="24" t="s">
        <v>656</v>
      </c>
      <c r="F29" s="8">
        <v>191437.12</v>
      </c>
    </row>
    <row r="30" spans="1:6" s="6" customFormat="1" ht="11.25">
      <c r="A30" s="18" t="s">
        <v>667</v>
      </c>
      <c r="B30" s="19" t="s">
        <v>791</v>
      </c>
      <c r="C30" s="19" t="s">
        <v>792</v>
      </c>
      <c r="D30" s="19" t="s">
        <v>437</v>
      </c>
      <c r="E30" s="17"/>
      <c r="F30" s="8">
        <v>160080</v>
      </c>
    </row>
    <row r="31" spans="1:6" s="6" customFormat="1" ht="11.25">
      <c r="A31" s="18" t="s">
        <v>672</v>
      </c>
      <c r="B31" s="19" t="s">
        <v>782</v>
      </c>
      <c r="C31" s="19" t="s">
        <v>798</v>
      </c>
      <c r="D31" s="19" t="s">
        <v>418</v>
      </c>
      <c r="E31" s="17"/>
      <c r="F31" s="4">
        <v>78462.4</v>
      </c>
    </row>
    <row r="32" spans="1:6" s="6" customFormat="1" ht="11.25">
      <c r="A32" s="18" t="s">
        <v>686</v>
      </c>
      <c r="B32" s="19" t="s">
        <v>628</v>
      </c>
      <c r="C32" s="19" t="s">
        <v>629</v>
      </c>
      <c r="D32" s="19" t="s">
        <v>630</v>
      </c>
      <c r="E32" s="17"/>
      <c r="F32" s="8">
        <v>315984</v>
      </c>
    </row>
    <row r="33" spans="1:6" s="6" customFormat="1" ht="11.25">
      <c r="A33" s="18" t="s">
        <v>742</v>
      </c>
      <c r="B33" s="19" t="s">
        <v>800</v>
      </c>
      <c r="C33" s="19" t="s">
        <v>801</v>
      </c>
      <c r="D33" s="19" t="s">
        <v>799</v>
      </c>
      <c r="E33" s="17"/>
      <c r="F33" s="8">
        <v>113669.18</v>
      </c>
    </row>
    <row r="34" spans="1:6" s="6" customFormat="1" ht="11.25">
      <c r="A34" s="18" t="s">
        <v>728</v>
      </c>
      <c r="B34" s="19" t="s">
        <v>419</v>
      </c>
      <c r="C34" s="19" t="s">
        <v>420</v>
      </c>
      <c r="D34" s="19" t="s">
        <v>802</v>
      </c>
      <c r="E34" s="17"/>
      <c r="F34" s="8">
        <v>148270.72</v>
      </c>
    </row>
    <row r="35" spans="1:6" s="6" customFormat="1" ht="22.5">
      <c r="A35" s="18" t="s">
        <v>680</v>
      </c>
      <c r="B35" s="19"/>
      <c r="C35" s="19"/>
      <c r="D35" s="19"/>
      <c r="E35" s="17" t="s">
        <v>109</v>
      </c>
      <c r="F35" s="5">
        <v>598688.89</v>
      </c>
    </row>
    <row r="36" spans="1:6" s="6" customFormat="1" ht="22.5">
      <c r="A36" s="18" t="s">
        <v>689</v>
      </c>
      <c r="B36" s="19"/>
      <c r="C36" s="19"/>
      <c r="D36" s="19"/>
      <c r="E36" s="17" t="s">
        <v>690</v>
      </c>
      <c r="F36" s="5">
        <v>189000.01</v>
      </c>
    </row>
    <row r="37" spans="1:6" s="6" customFormat="1" ht="33.75">
      <c r="A37" s="18" t="s">
        <v>693</v>
      </c>
      <c r="B37" s="19"/>
      <c r="C37" s="19"/>
      <c r="D37" s="19"/>
      <c r="E37" s="17" t="s">
        <v>694</v>
      </c>
      <c r="F37" s="5">
        <v>4640</v>
      </c>
    </row>
    <row r="38" spans="1:6" s="6" customFormat="1" ht="11.25">
      <c r="A38" s="18" t="s">
        <v>698</v>
      </c>
      <c r="B38" s="19"/>
      <c r="C38" s="19"/>
      <c r="D38" s="19"/>
      <c r="E38" s="17" t="s">
        <v>699</v>
      </c>
      <c r="F38" s="8">
        <v>3364000</v>
      </c>
    </row>
    <row r="39" spans="1:6" s="6" customFormat="1" ht="11.25">
      <c r="A39" s="18" t="s">
        <v>738</v>
      </c>
      <c r="B39" s="19"/>
      <c r="C39" s="19"/>
      <c r="D39" s="19"/>
      <c r="E39" s="17" t="s">
        <v>518</v>
      </c>
      <c r="F39" s="5">
        <v>78300</v>
      </c>
    </row>
    <row r="40" spans="1:6" s="6" customFormat="1" ht="11.25">
      <c r="A40" s="24" t="s">
        <v>747</v>
      </c>
      <c r="B40" s="19"/>
      <c r="C40" s="19"/>
      <c r="D40" s="19"/>
      <c r="E40" s="17" t="s">
        <v>518</v>
      </c>
      <c r="F40" s="5">
        <v>185600</v>
      </c>
    </row>
    <row r="41" spans="1:6" s="6" customFormat="1" ht="21" customHeight="1">
      <c r="A41" s="18" t="s">
        <v>705</v>
      </c>
      <c r="B41" s="19" t="s">
        <v>791</v>
      </c>
      <c r="C41" s="19" t="s">
        <v>792</v>
      </c>
      <c r="D41" s="19" t="s">
        <v>437</v>
      </c>
      <c r="E41" s="17"/>
      <c r="F41" s="5">
        <v>174635</v>
      </c>
    </row>
    <row r="42" spans="1:6" s="6" customFormat="1" ht="21" customHeight="1">
      <c r="A42" s="24" t="s">
        <v>709</v>
      </c>
      <c r="B42" s="19"/>
      <c r="C42" s="19"/>
      <c r="D42" s="19"/>
      <c r="E42" s="17" t="s">
        <v>153</v>
      </c>
      <c r="F42" s="5">
        <v>98658</v>
      </c>
    </row>
    <row r="43" spans="1:6" s="6" customFormat="1" ht="11.25">
      <c r="A43" s="18" t="s">
        <v>714</v>
      </c>
      <c r="B43" s="19"/>
      <c r="C43" s="19"/>
      <c r="D43" s="19"/>
      <c r="E43" s="17" t="s">
        <v>715</v>
      </c>
      <c r="F43" s="5">
        <v>67059.6</v>
      </c>
    </row>
    <row r="44" spans="1:6" s="6" customFormat="1" ht="11.25">
      <c r="A44" s="24" t="s">
        <v>721</v>
      </c>
      <c r="B44" s="19" t="s">
        <v>803</v>
      </c>
      <c r="C44" s="19" t="s">
        <v>726</v>
      </c>
      <c r="D44" s="19" t="s">
        <v>727</v>
      </c>
      <c r="E44" s="17"/>
      <c r="F44" s="5">
        <v>138103.8</v>
      </c>
    </row>
    <row r="45" spans="1:6" s="6" customFormat="1" ht="11.25">
      <c r="A45" s="18" t="s">
        <v>717</v>
      </c>
      <c r="B45" s="19" t="s">
        <v>804</v>
      </c>
      <c r="C45" s="19" t="s">
        <v>629</v>
      </c>
      <c r="D45" s="19" t="s">
        <v>805</v>
      </c>
      <c r="E45" s="17"/>
      <c r="F45" s="8">
        <v>85840</v>
      </c>
    </row>
    <row r="46" spans="1:6" s="6" customFormat="1" ht="11.25">
      <c r="A46" s="18" t="s">
        <v>728</v>
      </c>
      <c r="B46" s="19"/>
      <c r="C46" s="19"/>
      <c r="D46" s="19"/>
      <c r="E46" s="17" t="s">
        <v>505</v>
      </c>
      <c r="F46" s="8">
        <v>372360</v>
      </c>
    </row>
    <row r="47" spans="1:6" s="6" customFormat="1" ht="11.25">
      <c r="A47" s="18" t="s">
        <v>733</v>
      </c>
      <c r="B47" s="19"/>
      <c r="C47" s="19"/>
      <c r="D47" s="19"/>
      <c r="E47" s="17" t="s">
        <v>387</v>
      </c>
      <c r="F47" s="16">
        <v>236334</v>
      </c>
    </row>
    <row r="48" spans="1:6" s="6" customFormat="1" ht="22.5">
      <c r="A48" s="18" t="s">
        <v>737</v>
      </c>
      <c r="B48" s="19"/>
      <c r="C48" s="19"/>
      <c r="D48" s="19"/>
      <c r="E48" s="17" t="s">
        <v>153</v>
      </c>
      <c r="F48" s="5">
        <v>100140.48</v>
      </c>
    </row>
    <row r="49" spans="1:6" s="6" customFormat="1" ht="11.25">
      <c r="A49" s="21" t="s">
        <v>522</v>
      </c>
      <c r="B49" s="19" t="s">
        <v>780</v>
      </c>
      <c r="C49" s="19" t="s">
        <v>781</v>
      </c>
      <c r="D49" s="19" t="s">
        <v>806</v>
      </c>
      <c r="E49" s="22"/>
      <c r="F49" s="5">
        <v>222000</v>
      </c>
    </row>
    <row r="50" spans="1:6" s="6" customFormat="1" ht="22.5">
      <c r="A50" s="24" t="s">
        <v>497</v>
      </c>
      <c r="B50" s="19"/>
      <c r="C50" s="19"/>
      <c r="D50" s="19"/>
      <c r="E50" s="17" t="s">
        <v>109</v>
      </c>
      <c r="F50" s="4">
        <v>2616332.8</v>
      </c>
    </row>
    <row r="51" spans="1:6" s="6" customFormat="1" ht="22.5">
      <c r="A51" s="24" t="s">
        <v>166</v>
      </c>
      <c r="B51" s="19"/>
      <c r="C51" s="19"/>
      <c r="D51" s="19"/>
      <c r="E51" s="17" t="s">
        <v>109</v>
      </c>
      <c r="F51" s="4">
        <v>8252740.02</v>
      </c>
    </row>
    <row r="52" spans="1:6" s="6" customFormat="1" ht="11.25">
      <c r="A52" s="24" t="s">
        <v>167</v>
      </c>
      <c r="B52" s="19" t="s">
        <v>807</v>
      </c>
      <c r="C52" s="19" t="s">
        <v>430</v>
      </c>
      <c r="D52" s="19" t="s">
        <v>404</v>
      </c>
      <c r="E52" s="17"/>
      <c r="F52" s="4">
        <v>240000</v>
      </c>
    </row>
    <row r="53" spans="1:6" s="6" customFormat="1" ht="11.25">
      <c r="A53" s="24" t="s">
        <v>377</v>
      </c>
      <c r="B53" s="19" t="s">
        <v>412</v>
      </c>
      <c r="C53" s="19" t="s">
        <v>413</v>
      </c>
      <c r="D53" s="19" t="s">
        <v>414</v>
      </c>
      <c r="E53" s="17"/>
      <c r="F53" s="5">
        <v>389760</v>
      </c>
    </row>
    <row r="54" spans="1:6" s="6" customFormat="1" ht="11.25">
      <c r="A54" s="24" t="s">
        <v>500</v>
      </c>
      <c r="B54" s="19" t="s">
        <v>782</v>
      </c>
      <c r="C54" s="19" t="s">
        <v>411</v>
      </c>
      <c r="D54" s="19" t="s">
        <v>406</v>
      </c>
      <c r="E54" s="17"/>
      <c r="F54" s="5">
        <v>167380.02</v>
      </c>
    </row>
    <row r="55" spans="1:6" s="6" customFormat="1" ht="11.25">
      <c r="A55" s="24" t="s">
        <v>169</v>
      </c>
      <c r="B55" s="19"/>
      <c r="C55" s="19"/>
      <c r="D55" s="19"/>
      <c r="E55" s="17" t="s">
        <v>503</v>
      </c>
      <c r="F55" s="5">
        <v>179343.57</v>
      </c>
    </row>
    <row r="56" spans="1:6" s="6" customFormat="1" ht="11.25">
      <c r="A56" s="24" t="s">
        <v>171</v>
      </c>
      <c r="B56" s="19"/>
      <c r="C56" s="19"/>
      <c r="D56" s="19"/>
      <c r="E56" s="17" t="s">
        <v>504</v>
      </c>
      <c r="F56" s="5">
        <v>174358.55</v>
      </c>
    </row>
    <row r="57" spans="1:6" s="6" customFormat="1" ht="11.25">
      <c r="A57" s="24" t="s">
        <v>172</v>
      </c>
      <c r="B57" s="19"/>
      <c r="C57" s="19"/>
      <c r="D57" s="19"/>
      <c r="E57" s="17" t="s">
        <v>504</v>
      </c>
      <c r="F57" s="4">
        <v>294158.6</v>
      </c>
    </row>
    <row r="58" spans="1:6" s="6" customFormat="1" ht="11.25">
      <c r="A58" s="24" t="s">
        <v>174</v>
      </c>
      <c r="B58" s="19"/>
      <c r="C58" s="19"/>
      <c r="D58" s="19"/>
      <c r="E58" s="17" t="s">
        <v>505</v>
      </c>
      <c r="F58" s="14">
        <v>197200</v>
      </c>
    </row>
    <row r="59" spans="1:6" s="6" customFormat="1" ht="11.25">
      <c r="A59" s="24" t="s">
        <v>175</v>
      </c>
      <c r="B59" s="19" t="s">
        <v>416</v>
      </c>
      <c r="C59" s="19" t="s">
        <v>786</v>
      </c>
      <c r="D59" s="19" t="s">
        <v>417</v>
      </c>
      <c r="E59" s="17"/>
      <c r="F59" s="5">
        <v>112729.59</v>
      </c>
    </row>
    <row r="60" spans="1:6" s="6" customFormat="1" ht="11.25">
      <c r="A60" s="24" t="s">
        <v>177</v>
      </c>
      <c r="B60" s="19"/>
      <c r="C60" s="19"/>
      <c r="D60" s="19"/>
      <c r="E60" s="17" t="s">
        <v>507</v>
      </c>
      <c r="F60" s="5">
        <v>1274500</v>
      </c>
    </row>
    <row r="61" spans="1:6" s="6" customFormat="1" ht="11.25">
      <c r="A61" s="24" t="s">
        <v>178</v>
      </c>
      <c r="B61" s="19" t="s">
        <v>419</v>
      </c>
      <c r="C61" s="19" t="s">
        <v>420</v>
      </c>
      <c r="D61" s="19" t="s">
        <v>802</v>
      </c>
      <c r="E61" s="17"/>
      <c r="F61" s="5">
        <v>234850.62</v>
      </c>
    </row>
    <row r="62" spans="1:6" s="6" customFormat="1" ht="11.25">
      <c r="A62" s="24" t="s">
        <v>180</v>
      </c>
      <c r="B62" s="19"/>
      <c r="C62" s="19"/>
      <c r="D62" s="19"/>
      <c r="E62" s="17" t="s">
        <v>509</v>
      </c>
      <c r="F62" s="5">
        <v>220400</v>
      </c>
    </row>
    <row r="63" spans="1:6" s="6" customFormat="1" ht="11.25">
      <c r="A63" s="24" t="s">
        <v>183</v>
      </c>
      <c r="B63" s="19"/>
      <c r="C63" s="19"/>
      <c r="D63" s="19"/>
      <c r="E63" s="17" t="s">
        <v>510</v>
      </c>
      <c r="F63" s="5">
        <v>77958.33</v>
      </c>
    </row>
    <row r="64" spans="1:6" s="6" customFormat="1" ht="11.25">
      <c r="A64" s="24" t="s">
        <v>184</v>
      </c>
      <c r="B64" s="19" t="s">
        <v>421</v>
      </c>
      <c r="C64" s="19" t="s">
        <v>422</v>
      </c>
      <c r="D64" s="19" t="s">
        <v>423</v>
      </c>
      <c r="E64" s="17"/>
      <c r="F64" s="5">
        <v>104400</v>
      </c>
    </row>
    <row r="65" spans="1:6" s="6" customFormat="1" ht="22.5">
      <c r="A65" s="24" t="s">
        <v>185</v>
      </c>
      <c r="B65" s="19"/>
      <c r="C65" s="19"/>
      <c r="D65" s="19"/>
      <c r="E65" s="17" t="s">
        <v>109</v>
      </c>
      <c r="F65" s="5">
        <v>6000000</v>
      </c>
    </row>
    <row r="66" spans="1:6" s="6" customFormat="1" ht="22.5">
      <c r="A66" s="24" t="s">
        <v>187</v>
      </c>
      <c r="B66" s="19"/>
      <c r="C66" s="19"/>
      <c r="D66" s="19"/>
      <c r="E66" s="17" t="s">
        <v>109</v>
      </c>
      <c r="F66" s="5">
        <v>377515.7</v>
      </c>
    </row>
    <row r="67" spans="1:6" s="6" customFormat="1" ht="11.25">
      <c r="A67" s="21" t="s">
        <v>779</v>
      </c>
      <c r="B67" s="19"/>
      <c r="C67" s="19"/>
      <c r="D67" s="19"/>
      <c r="E67" s="17" t="s">
        <v>150</v>
      </c>
      <c r="F67" s="5">
        <v>7596387.6</v>
      </c>
    </row>
    <row r="68" spans="1:6" s="6" customFormat="1" ht="11.25">
      <c r="A68" s="24" t="s">
        <v>189</v>
      </c>
      <c r="B68" s="19" t="s">
        <v>421</v>
      </c>
      <c r="C68" s="19" t="s">
        <v>422</v>
      </c>
      <c r="D68" s="19" t="s">
        <v>423</v>
      </c>
      <c r="E68" s="17"/>
      <c r="F68" s="5">
        <v>116000</v>
      </c>
    </row>
    <row r="69" spans="1:6" s="6" customFormat="1" ht="11.25">
      <c r="A69" s="24" t="s">
        <v>190</v>
      </c>
      <c r="B69" s="19"/>
      <c r="C69" s="19"/>
      <c r="D69" s="19"/>
      <c r="E69" s="17" t="s">
        <v>505</v>
      </c>
      <c r="F69" s="5">
        <v>375840</v>
      </c>
    </row>
    <row r="70" spans="1:6" s="6" customFormat="1" ht="11.25">
      <c r="A70" s="24" t="s">
        <v>191</v>
      </c>
      <c r="B70" s="19"/>
      <c r="C70" s="19"/>
      <c r="D70" s="19"/>
      <c r="E70" s="17" t="s">
        <v>151</v>
      </c>
      <c r="F70" s="5">
        <v>145000</v>
      </c>
    </row>
    <row r="71" spans="1:6" s="6" customFormat="1" ht="11.25">
      <c r="A71" s="24" t="s">
        <v>192</v>
      </c>
      <c r="B71" s="19"/>
      <c r="C71" s="19"/>
      <c r="D71" s="19"/>
      <c r="E71" s="17" t="s">
        <v>151</v>
      </c>
      <c r="F71" s="5">
        <v>2494000</v>
      </c>
    </row>
    <row r="72" spans="1:6" s="6" customFormat="1" ht="11.25">
      <c r="A72" s="24" t="s">
        <v>193</v>
      </c>
      <c r="B72" s="19"/>
      <c r="C72" s="19"/>
      <c r="D72" s="19"/>
      <c r="E72" s="17" t="s">
        <v>504</v>
      </c>
      <c r="F72" s="5">
        <v>64890.4</v>
      </c>
    </row>
    <row r="73" spans="1:6" s="6" customFormat="1" ht="11.25">
      <c r="A73" s="24" t="s">
        <v>194</v>
      </c>
      <c r="B73" s="19"/>
      <c r="C73" s="19"/>
      <c r="D73" s="19"/>
      <c r="E73" s="17" t="s">
        <v>152</v>
      </c>
      <c r="F73" s="5">
        <v>542200</v>
      </c>
    </row>
    <row r="74" spans="1:6" s="6" customFormat="1" ht="11.25">
      <c r="A74" s="24" t="s">
        <v>196</v>
      </c>
      <c r="B74" s="19" t="s">
        <v>421</v>
      </c>
      <c r="C74" s="19" t="s">
        <v>422</v>
      </c>
      <c r="D74" s="19" t="s">
        <v>423</v>
      </c>
      <c r="E74" s="17"/>
      <c r="F74" s="5">
        <v>174000</v>
      </c>
    </row>
    <row r="75" spans="1:6" s="6" customFormat="1" ht="22.5">
      <c r="A75" s="24" t="s">
        <v>197</v>
      </c>
      <c r="B75" s="19"/>
      <c r="C75" s="19"/>
      <c r="D75" s="19"/>
      <c r="E75" s="17" t="s">
        <v>153</v>
      </c>
      <c r="F75" s="5">
        <v>337370.76</v>
      </c>
    </row>
    <row r="76" spans="1:6" s="6" customFormat="1" ht="11.25">
      <c r="A76" s="24" t="s">
        <v>198</v>
      </c>
      <c r="B76" s="19" t="s">
        <v>808</v>
      </c>
      <c r="C76" s="19" t="s">
        <v>424</v>
      </c>
      <c r="D76" s="19" t="s">
        <v>425</v>
      </c>
      <c r="E76" s="17"/>
      <c r="F76" s="5">
        <v>205923</v>
      </c>
    </row>
    <row r="77" spans="1:6" s="6" customFormat="1" ht="11.25">
      <c r="A77" s="24" t="s">
        <v>199</v>
      </c>
      <c r="B77" s="19"/>
      <c r="C77" s="19"/>
      <c r="D77" s="19"/>
      <c r="E77" s="17" t="s">
        <v>504</v>
      </c>
      <c r="F77" s="8">
        <v>393808.4</v>
      </c>
    </row>
    <row r="78" spans="1:6" s="6" customFormat="1" ht="11.25">
      <c r="A78" s="24" t="s">
        <v>200</v>
      </c>
      <c r="B78" s="19" t="s">
        <v>426</v>
      </c>
      <c r="C78" s="19" t="s">
        <v>809</v>
      </c>
      <c r="D78" s="19" t="s">
        <v>427</v>
      </c>
      <c r="E78" s="17"/>
      <c r="F78" s="5">
        <v>222720</v>
      </c>
    </row>
    <row r="79" spans="1:6" s="6" customFormat="1" ht="11.25">
      <c r="A79" s="24" t="s">
        <v>201</v>
      </c>
      <c r="B79" s="19" t="s">
        <v>428</v>
      </c>
      <c r="C79" s="19" t="s">
        <v>810</v>
      </c>
      <c r="D79" s="19" t="s">
        <v>429</v>
      </c>
      <c r="E79" s="17"/>
      <c r="F79" s="5">
        <v>232000</v>
      </c>
    </row>
    <row r="80" spans="1:6" s="6" customFormat="1" ht="11.25">
      <c r="A80" s="24" t="s">
        <v>202</v>
      </c>
      <c r="B80" s="19" t="s">
        <v>431</v>
      </c>
      <c r="C80" s="19" t="s">
        <v>811</v>
      </c>
      <c r="D80" s="19" t="s">
        <v>430</v>
      </c>
      <c r="E80" s="17"/>
      <c r="F80" s="5">
        <v>93933.32</v>
      </c>
    </row>
    <row r="81" spans="1:6" s="6" customFormat="1" ht="11.25">
      <c r="A81" s="24" t="s">
        <v>203</v>
      </c>
      <c r="B81" s="19"/>
      <c r="C81" s="19"/>
      <c r="D81" s="19"/>
      <c r="E81" s="17" t="s">
        <v>158</v>
      </c>
      <c r="F81" s="5">
        <v>150800</v>
      </c>
    </row>
    <row r="82" spans="1:6" s="6" customFormat="1" ht="11.25">
      <c r="A82" s="24" t="s">
        <v>204</v>
      </c>
      <c r="B82" s="19"/>
      <c r="C82" s="19"/>
      <c r="D82" s="19"/>
      <c r="E82" s="17" t="s">
        <v>504</v>
      </c>
      <c r="F82" s="5">
        <v>76156.6</v>
      </c>
    </row>
    <row r="83" spans="1:6" s="6" customFormat="1" ht="11.25">
      <c r="A83" s="24" t="s">
        <v>205</v>
      </c>
      <c r="B83" s="19"/>
      <c r="C83" s="19"/>
      <c r="D83" s="19"/>
      <c r="E83" s="17" t="s">
        <v>159</v>
      </c>
      <c r="F83" s="5">
        <v>748700</v>
      </c>
    </row>
    <row r="84" spans="1:6" s="6" customFormat="1" ht="22.5">
      <c r="A84" s="24" t="s">
        <v>206</v>
      </c>
      <c r="B84" s="26"/>
      <c r="C84" s="26"/>
      <c r="D84" s="26"/>
      <c r="E84" s="17" t="s">
        <v>160</v>
      </c>
      <c r="F84" s="5">
        <v>121394</v>
      </c>
    </row>
    <row r="85" spans="1:6" s="6" customFormat="1" ht="22.5">
      <c r="A85" s="24" t="s">
        <v>207</v>
      </c>
      <c r="B85" s="23"/>
      <c r="C85" s="23"/>
      <c r="D85" s="23"/>
      <c r="E85" s="17" t="s">
        <v>153</v>
      </c>
      <c r="F85" s="7">
        <v>130643.47</v>
      </c>
    </row>
    <row r="86" spans="1:6" s="6" customFormat="1" ht="11.25">
      <c r="A86" s="24" t="s">
        <v>210</v>
      </c>
      <c r="B86" s="23" t="s">
        <v>421</v>
      </c>
      <c r="C86" s="23" t="s">
        <v>422</v>
      </c>
      <c r="D86" s="23" t="s">
        <v>423</v>
      </c>
      <c r="E86" s="17"/>
      <c r="F86" s="7">
        <v>127600</v>
      </c>
    </row>
    <row r="87" spans="1:6" s="6" customFormat="1" ht="11.25">
      <c r="A87" s="24" t="s">
        <v>211</v>
      </c>
      <c r="B87" s="23"/>
      <c r="C87" s="23"/>
      <c r="D87" s="23"/>
      <c r="E87" s="17" t="s">
        <v>505</v>
      </c>
      <c r="F87" s="7">
        <v>250560</v>
      </c>
    </row>
    <row r="88" spans="1:6" s="6" customFormat="1" ht="22.5">
      <c r="A88" s="24" t="s">
        <v>213</v>
      </c>
      <c r="B88" s="23"/>
      <c r="C88" s="23"/>
      <c r="D88" s="23"/>
      <c r="E88" s="17" t="s">
        <v>161</v>
      </c>
      <c r="F88" s="7">
        <v>85976.31</v>
      </c>
    </row>
    <row r="89" spans="1:6" s="6" customFormat="1" ht="11.25">
      <c r="A89" s="24" t="s">
        <v>215</v>
      </c>
      <c r="B89" s="23" t="s">
        <v>409</v>
      </c>
      <c r="C89" s="23" t="s">
        <v>812</v>
      </c>
      <c r="D89" s="23" t="s">
        <v>410</v>
      </c>
      <c r="E89" s="17"/>
      <c r="F89" s="7">
        <v>115527.09</v>
      </c>
    </row>
    <row r="90" spans="1:6" s="6" customFormat="1" ht="11.25">
      <c r="A90" s="24" t="s">
        <v>216</v>
      </c>
      <c r="B90" s="23"/>
      <c r="C90" s="23"/>
      <c r="D90" s="23"/>
      <c r="E90" s="17" t="s">
        <v>162</v>
      </c>
      <c r="F90" s="7">
        <v>133110</v>
      </c>
    </row>
    <row r="91" spans="1:6" s="6" customFormat="1" ht="11.25">
      <c r="A91" s="24" t="s">
        <v>218</v>
      </c>
      <c r="B91" s="23" t="s">
        <v>433</v>
      </c>
      <c r="C91" s="23" t="s">
        <v>434</v>
      </c>
      <c r="D91" s="23" t="s">
        <v>432</v>
      </c>
      <c r="E91" s="17"/>
      <c r="F91" s="7">
        <v>237104</v>
      </c>
    </row>
    <row r="92" spans="1:6" s="6" customFormat="1" ht="11.25">
      <c r="A92" s="24" t="s">
        <v>219</v>
      </c>
      <c r="B92" s="23" t="s">
        <v>435</v>
      </c>
      <c r="C92" s="23" t="s">
        <v>813</v>
      </c>
      <c r="D92" s="23" t="s">
        <v>436</v>
      </c>
      <c r="E92" s="17"/>
      <c r="F92" s="7">
        <v>376474.92</v>
      </c>
    </row>
    <row r="93" spans="1:6" s="6" customFormat="1" ht="11.25">
      <c r="A93" s="24" t="s">
        <v>221</v>
      </c>
      <c r="B93" s="23" t="s">
        <v>421</v>
      </c>
      <c r="C93" s="23" t="s">
        <v>422</v>
      </c>
      <c r="D93" s="23" t="s">
        <v>423</v>
      </c>
      <c r="E93" s="17"/>
      <c r="F93" s="29">
        <v>116000</v>
      </c>
    </row>
    <row r="94" spans="1:6" s="6" customFormat="1" ht="11.25">
      <c r="A94" s="24" t="s">
        <v>222</v>
      </c>
      <c r="B94" s="23" t="s">
        <v>490</v>
      </c>
      <c r="C94" s="23" t="s">
        <v>491</v>
      </c>
      <c r="D94" s="23" t="s">
        <v>492</v>
      </c>
      <c r="E94" s="17"/>
      <c r="F94" s="7">
        <v>201269.92</v>
      </c>
    </row>
    <row r="95" spans="1:6" s="6" customFormat="1" ht="11.25">
      <c r="A95" s="24" t="s">
        <v>223</v>
      </c>
      <c r="B95" s="23"/>
      <c r="C95" s="23"/>
      <c r="D95" s="23"/>
      <c r="E95" s="17" t="s">
        <v>165</v>
      </c>
      <c r="F95" s="7">
        <v>299300</v>
      </c>
    </row>
    <row r="96" spans="1:6" s="6" customFormat="1" ht="11.25">
      <c r="A96" s="24" t="s">
        <v>225</v>
      </c>
      <c r="B96" s="23"/>
      <c r="C96" s="23"/>
      <c r="D96" s="23"/>
      <c r="E96" s="17" t="s">
        <v>518</v>
      </c>
      <c r="F96" s="7">
        <v>87000</v>
      </c>
    </row>
    <row r="97" spans="1:6" s="6" customFormat="1" ht="11.25">
      <c r="A97" s="24" t="s">
        <v>227</v>
      </c>
      <c r="B97" s="23"/>
      <c r="C97" s="23"/>
      <c r="D97" s="23"/>
      <c r="E97" s="17" t="s">
        <v>518</v>
      </c>
      <c r="F97" s="7">
        <v>397880</v>
      </c>
    </row>
    <row r="98" spans="1:6" s="6" customFormat="1" ht="11.25">
      <c r="A98" s="24" t="s">
        <v>229</v>
      </c>
      <c r="B98" s="23" t="s">
        <v>421</v>
      </c>
      <c r="C98" s="23" t="s">
        <v>422</v>
      </c>
      <c r="D98" s="23" t="s">
        <v>423</v>
      </c>
      <c r="E98" s="17"/>
      <c r="F98" s="7">
        <v>69600</v>
      </c>
    </row>
    <row r="99" spans="1:6" s="6" customFormat="1" ht="22.5">
      <c r="A99" s="24" t="s">
        <v>230</v>
      </c>
      <c r="B99" s="23"/>
      <c r="C99" s="23"/>
      <c r="D99" s="23"/>
      <c r="E99" s="17" t="s">
        <v>109</v>
      </c>
      <c r="F99" s="7">
        <v>92199.21</v>
      </c>
    </row>
    <row r="100" spans="1:6" s="6" customFormat="1" ht="22.5">
      <c r="A100" s="24" t="s">
        <v>231</v>
      </c>
      <c r="B100" s="23"/>
      <c r="C100" s="23"/>
      <c r="D100" s="23"/>
      <c r="E100" s="17" t="s">
        <v>153</v>
      </c>
      <c r="F100" s="7">
        <v>358753.33</v>
      </c>
    </row>
    <row r="101" spans="1:6" s="6" customFormat="1" ht="11.25">
      <c r="A101" s="24" t="s">
        <v>232</v>
      </c>
      <c r="B101" s="23" t="s">
        <v>421</v>
      </c>
      <c r="C101" s="23" t="s">
        <v>422</v>
      </c>
      <c r="D101" s="23" t="s">
        <v>423</v>
      </c>
      <c r="E101" s="17"/>
      <c r="F101" s="7">
        <v>139200</v>
      </c>
    </row>
    <row r="102" spans="1:6" s="6" customFormat="1" ht="11.25">
      <c r="A102" s="24" t="s">
        <v>385</v>
      </c>
      <c r="B102" s="23"/>
      <c r="C102" s="23"/>
      <c r="D102" s="23"/>
      <c r="E102" s="17" t="s">
        <v>387</v>
      </c>
      <c r="F102" s="7">
        <v>202118.19</v>
      </c>
    </row>
    <row r="103" spans="1:6" s="6" customFormat="1" ht="22.5">
      <c r="A103" s="24" t="s">
        <v>323</v>
      </c>
      <c r="B103" s="23"/>
      <c r="C103" s="23"/>
      <c r="D103" s="23"/>
      <c r="E103" s="17" t="s">
        <v>153</v>
      </c>
      <c r="F103" s="7">
        <v>187454.84</v>
      </c>
    </row>
    <row r="104" spans="1:6" s="6" customFormat="1" ht="11.25">
      <c r="A104" s="59" t="s">
        <v>522</v>
      </c>
      <c r="B104" s="23" t="s">
        <v>780</v>
      </c>
      <c r="C104" s="23" t="s">
        <v>781</v>
      </c>
      <c r="D104" s="23" t="s">
        <v>415</v>
      </c>
      <c r="E104" s="61" t="s">
        <v>502</v>
      </c>
      <c r="F104" s="63">
        <f>20272*12</f>
        <v>243264</v>
      </c>
    </row>
    <row r="105" spans="1:6" s="6" customFormat="1" ht="22.5">
      <c r="A105" s="59" t="s">
        <v>97</v>
      </c>
      <c r="B105" s="23"/>
      <c r="C105" s="23"/>
      <c r="D105" s="23"/>
      <c r="E105" s="61" t="s">
        <v>109</v>
      </c>
      <c r="F105" s="62">
        <v>2799476.09</v>
      </c>
    </row>
    <row r="106" spans="1:6" s="6" customFormat="1" ht="22.5">
      <c r="A106" s="59" t="s">
        <v>98</v>
      </c>
      <c r="B106" s="23"/>
      <c r="C106" s="23"/>
      <c r="D106" s="23"/>
      <c r="E106" s="61" t="s">
        <v>109</v>
      </c>
      <c r="F106" s="62">
        <v>8665377.02</v>
      </c>
    </row>
    <row r="107" spans="1:6" s="6" customFormat="1" ht="11.25">
      <c r="A107" s="59" t="s">
        <v>99</v>
      </c>
      <c r="B107" s="23" t="s">
        <v>972</v>
      </c>
      <c r="C107" s="23" t="s">
        <v>973</v>
      </c>
      <c r="D107" s="23" t="s">
        <v>404</v>
      </c>
      <c r="E107" s="61" t="s">
        <v>110</v>
      </c>
      <c r="F107" s="62">
        <v>240000</v>
      </c>
    </row>
    <row r="108" spans="1:6" s="6" customFormat="1" ht="11.25">
      <c r="A108" s="59" t="s">
        <v>101</v>
      </c>
      <c r="B108" s="23" t="s">
        <v>407</v>
      </c>
      <c r="C108" s="23" t="s">
        <v>408</v>
      </c>
      <c r="D108" s="23" t="s">
        <v>405</v>
      </c>
      <c r="E108" s="61" t="s">
        <v>112</v>
      </c>
      <c r="F108" s="62">
        <v>222720</v>
      </c>
    </row>
    <row r="109" spans="1:6" s="6" customFormat="1" ht="11.25">
      <c r="A109" s="59" t="s">
        <v>390</v>
      </c>
      <c r="E109" s="61" t="s">
        <v>391</v>
      </c>
      <c r="F109" s="62">
        <v>390456</v>
      </c>
    </row>
    <row r="110" spans="1:6" s="6" customFormat="1" ht="11.25">
      <c r="A110" s="59" t="s">
        <v>106</v>
      </c>
      <c r="B110" s="23" t="s">
        <v>782</v>
      </c>
      <c r="C110" s="23" t="s">
        <v>411</v>
      </c>
      <c r="D110" s="23" t="s">
        <v>406</v>
      </c>
      <c r="E110" s="61" t="s">
        <v>116</v>
      </c>
      <c r="F110" s="62">
        <v>177085</v>
      </c>
    </row>
    <row r="111" spans="1:6" s="6" customFormat="1" ht="11.25">
      <c r="A111" s="60" t="s">
        <v>559</v>
      </c>
      <c r="B111" s="23" t="s">
        <v>817</v>
      </c>
      <c r="C111" s="23" t="s">
        <v>818</v>
      </c>
      <c r="D111" s="23" t="s">
        <v>816</v>
      </c>
      <c r="E111" s="60" t="s">
        <v>561</v>
      </c>
      <c r="F111" s="63">
        <v>150000</v>
      </c>
    </row>
    <row r="112" spans="1:6" s="6" customFormat="1" ht="11.25">
      <c r="A112" s="60" t="s">
        <v>545</v>
      </c>
      <c r="B112" s="23" t="s">
        <v>975</v>
      </c>
      <c r="C112" s="23" t="s">
        <v>726</v>
      </c>
      <c r="D112" s="23" t="s">
        <v>814</v>
      </c>
      <c r="E112" s="60" t="s">
        <v>529</v>
      </c>
      <c r="F112" s="63">
        <v>300672</v>
      </c>
    </row>
    <row r="113" spans="1:6" s="6" customFormat="1" ht="11.25">
      <c r="A113" s="60" t="s">
        <v>548</v>
      </c>
      <c r="B113" s="23"/>
      <c r="C113" s="23"/>
      <c r="D113" s="23"/>
      <c r="E113" s="60" t="s">
        <v>551</v>
      </c>
      <c r="F113" s="63">
        <v>2644800</v>
      </c>
    </row>
    <row r="114" spans="1:6" s="6" customFormat="1" ht="11.25">
      <c r="A114" s="60" t="s">
        <v>555</v>
      </c>
      <c r="B114" s="23"/>
      <c r="C114" s="23"/>
      <c r="D114" s="23"/>
      <c r="E114" s="60" t="s">
        <v>504</v>
      </c>
      <c r="F114" s="63">
        <v>63800</v>
      </c>
    </row>
    <row r="115" spans="1:6" s="6" customFormat="1" ht="22.5">
      <c r="A115" s="72" t="s">
        <v>916</v>
      </c>
      <c r="B115" s="23"/>
      <c r="C115" s="23"/>
      <c r="D115" s="23"/>
      <c r="E115" s="24" t="s">
        <v>956</v>
      </c>
      <c r="F115" s="63">
        <v>115420</v>
      </c>
    </row>
    <row r="116" spans="1:6" s="6" customFormat="1" ht="11.25">
      <c r="A116" s="72" t="s">
        <v>959</v>
      </c>
      <c r="B116" s="23" t="s">
        <v>407</v>
      </c>
      <c r="C116" s="23" t="s">
        <v>408</v>
      </c>
      <c r="D116" s="23" t="s">
        <v>405</v>
      </c>
      <c r="E116" s="24" t="s">
        <v>961</v>
      </c>
      <c r="F116" s="63">
        <v>222720</v>
      </c>
    </row>
    <row r="117" spans="1:6" s="6" customFormat="1" ht="11.25">
      <c r="A117" s="67" t="s">
        <v>894</v>
      </c>
      <c r="B117" s="23" t="s">
        <v>428</v>
      </c>
      <c r="C117" s="23" t="s">
        <v>980</v>
      </c>
      <c r="D117" s="23" t="s">
        <v>979</v>
      </c>
      <c r="E117" s="67" t="s">
        <v>895</v>
      </c>
      <c r="F117" s="63">
        <v>300000</v>
      </c>
    </row>
    <row r="118" spans="1:6" s="6" customFormat="1" ht="11.25">
      <c r="A118" s="21" t="s">
        <v>1024</v>
      </c>
      <c r="B118" s="23"/>
      <c r="C118" s="23"/>
      <c r="D118" s="23"/>
      <c r="E118" s="21" t="s">
        <v>1025</v>
      </c>
      <c r="F118" s="63">
        <v>173884</v>
      </c>
    </row>
    <row r="119" spans="1:6" s="6" customFormat="1" ht="11.25">
      <c r="A119" s="67" t="s">
        <v>890</v>
      </c>
      <c r="B119" s="23" t="s">
        <v>817</v>
      </c>
      <c r="C119" s="23" t="s">
        <v>818</v>
      </c>
      <c r="D119" s="23" t="s">
        <v>816</v>
      </c>
      <c r="E119" s="67" t="s">
        <v>561</v>
      </c>
      <c r="F119" s="63">
        <v>180960</v>
      </c>
    </row>
    <row r="120" spans="1:6" s="6" customFormat="1" ht="22.5">
      <c r="A120" s="21" t="s">
        <v>1028</v>
      </c>
      <c r="B120" s="23"/>
      <c r="C120" s="23"/>
      <c r="D120" s="23"/>
      <c r="E120" s="22" t="s">
        <v>1030</v>
      </c>
      <c r="F120" s="84">
        <v>69600</v>
      </c>
    </row>
    <row r="121" spans="1:6" s="6" customFormat="1" ht="11.25">
      <c r="A121" s="60" t="s">
        <v>886</v>
      </c>
      <c r="B121" s="82"/>
      <c r="C121" s="82"/>
      <c r="D121" s="82"/>
      <c r="E121" s="60" t="s">
        <v>151</v>
      </c>
      <c r="F121" s="63">
        <v>408320</v>
      </c>
    </row>
    <row r="122" spans="1:6" s="6" customFormat="1" ht="11.25">
      <c r="A122" s="60" t="s">
        <v>883</v>
      </c>
      <c r="B122" s="82"/>
      <c r="C122" s="82"/>
      <c r="D122" s="82"/>
      <c r="E122" s="60" t="s">
        <v>699</v>
      </c>
      <c r="F122" s="63">
        <v>406000</v>
      </c>
    </row>
    <row r="123" spans="1:6" s="6" customFormat="1" ht="11.25">
      <c r="A123" s="72" t="s">
        <v>1018</v>
      </c>
      <c r="B123" s="82"/>
      <c r="C123" s="82"/>
      <c r="D123" s="82"/>
      <c r="E123" s="72" t="s">
        <v>518</v>
      </c>
      <c r="F123" s="63">
        <v>410640</v>
      </c>
    </row>
    <row r="124" spans="1:6" s="6" customFormat="1" ht="11.25">
      <c r="A124" s="72" t="s">
        <v>1021</v>
      </c>
      <c r="B124" s="82"/>
      <c r="C124" s="82"/>
      <c r="D124" s="82"/>
      <c r="E124" s="72" t="s">
        <v>518</v>
      </c>
      <c r="F124" s="63">
        <v>100228.58</v>
      </c>
    </row>
    <row r="125" spans="1:6" s="6" customFormat="1" ht="11.25">
      <c r="A125" s="72" t="s">
        <v>989</v>
      </c>
      <c r="B125" s="82"/>
      <c r="C125" s="82"/>
      <c r="D125" s="82"/>
      <c r="E125" s="72" t="s">
        <v>990</v>
      </c>
      <c r="F125" s="63">
        <v>758640</v>
      </c>
    </row>
    <row r="126" spans="1:6" s="6" customFormat="1" ht="11.25">
      <c r="A126" s="72" t="s">
        <v>1034</v>
      </c>
      <c r="B126" s="82"/>
      <c r="C126" s="82"/>
      <c r="D126" s="82"/>
      <c r="E126" s="72" t="s">
        <v>1035</v>
      </c>
      <c r="F126" s="63">
        <v>365400</v>
      </c>
    </row>
    <row r="127" spans="1:6" ht="12.75">
      <c r="A127" s="72" t="s">
        <v>1010</v>
      </c>
      <c r="B127" s="83"/>
      <c r="C127" s="83"/>
      <c r="D127" s="83"/>
      <c r="E127" s="72" t="s">
        <v>1012</v>
      </c>
      <c r="F127" s="63">
        <v>315821.6</v>
      </c>
    </row>
    <row r="128" spans="1:6" ht="12.75">
      <c r="A128" s="59" t="s">
        <v>100</v>
      </c>
      <c r="B128" s="83"/>
      <c r="C128" s="83"/>
      <c r="D128" s="83"/>
      <c r="E128" s="61" t="s">
        <v>111</v>
      </c>
      <c r="F128" s="62">
        <v>247634.09</v>
      </c>
    </row>
    <row r="129" spans="1:6" ht="12.75">
      <c r="A129" s="59" t="s">
        <v>102</v>
      </c>
      <c r="B129" s="83"/>
      <c r="C129" s="83"/>
      <c r="D129" s="83"/>
      <c r="E129" s="61" t="s">
        <v>113</v>
      </c>
      <c r="F129" s="62">
        <v>1837982.69</v>
      </c>
    </row>
    <row r="130" spans="1:6" ht="12.75">
      <c r="A130" s="59" t="s">
        <v>103</v>
      </c>
      <c r="B130" s="82" t="s">
        <v>409</v>
      </c>
      <c r="C130" s="82" t="s">
        <v>812</v>
      </c>
      <c r="D130" s="82" t="s">
        <v>410</v>
      </c>
      <c r="E130" s="61" t="s">
        <v>114</v>
      </c>
      <c r="F130" s="62">
        <v>359553.6</v>
      </c>
    </row>
    <row r="131" spans="1:6" ht="12.75">
      <c r="A131" s="24" t="s">
        <v>900</v>
      </c>
      <c r="B131" s="83"/>
      <c r="C131" s="83"/>
      <c r="D131" s="83"/>
      <c r="E131" s="17" t="s">
        <v>902</v>
      </c>
      <c r="F131" s="62">
        <v>390167.57</v>
      </c>
    </row>
    <row r="132" spans="1:6" ht="12.75">
      <c r="A132" s="24" t="s">
        <v>905</v>
      </c>
      <c r="B132" s="82" t="s">
        <v>416</v>
      </c>
      <c r="C132" s="82" t="s">
        <v>786</v>
      </c>
      <c r="D132" s="82" t="s">
        <v>417</v>
      </c>
      <c r="E132" s="17" t="s">
        <v>907</v>
      </c>
      <c r="F132" s="62">
        <v>177215.17</v>
      </c>
    </row>
    <row r="133" spans="1:6" ht="12.75">
      <c r="A133" s="59" t="s">
        <v>105</v>
      </c>
      <c r="B133" s="83"/>
      <c r="C133" s="83"/>
      <c r="D133" s="83"/>
      <c r="E133" s="61" t="s">
        <v>111</v>
      </c>
      <c r="F133" s="62">
        <v>982506.78</v>
      </c>
    </row>
    <row r="134" spans="1:6" ht="12.75">
      <c r="A134" s="59" t="s">
        <v>104</v>
      </c>
      <c r="B134" s="83"/>
      <c r="C134" s="83"/>
      <c r="D134" s="83"/>
      <c r="E134" s="61" t="s">
        <v>115</v>
      </c>
      <c r="F134" s="62">
        <v>357700</v>
      </c>
    </row>
    <row r="135" spans="1:6" ht="12.75">
      <c r="A135" s="59" t="s">
        <v>107</v>
      </c>
      <c r="B135" s="83"/>
      <c r="C135" s="83"/>
      <c r="D135" s="83"/>
      <c r="E135" s="61" t="s">
        <v>117</v>
      </c>
      <c r="F135" s="62">
        <v>63800</v>
      </c>
    </row>
    <row r="136" spans="1:6" ht="22.5">
      <c r="A136" s="24" t="s">
        <v>912</v>
      </c>
      <c r="B136" s="83"/>
      <c r="C136" s="83"/>
      <c r="D136" s="83"/>
      <c r="E136" s="17" t="s">
        <v>153</v>
      </c>
      <c r="F136" s="62">
        <v>362192.6</v>
      </c>
    </row>
    <row r="137" spans="1:6" ht="12.75">
      <c r="A137" s="60" t="s">
        <v>527</v>
      </c>
      <c r="B137" s="83"/>
      <c r="C137" s="83"/>
      <c r="D137" s="83"/>
      <c r="E137" s="60" t="s">
        <v>529</v>
      </c>
      <c r="F137" s="63">
        <v>104719</v>
      </c>
    </row>
    <row r="138" spans="1:6" ht="12.75">
      <c r="A138" s="60" t="s">
        <v>534</v>
      </c>
      <c r="B138" s="82" t="s">
        <v>976</v>
      </c>
      <c r="C138" s="82" t="s">
        <v>974</v>
      </c>
      <c r="D138" s="82" t="s">
        <v>815</v>
      </c>
      <c r="E138" s="60" t="s">
        <v>537</v>
      </c>
      <c r="F138" s="63">
        <v>203000</v>
      </c>
    </row>
    <row r="139" spans="1:6" ht="12.75">
      <c r="A139" s="60" t="s">
        <v>541</v>
      </c>
      <c r="B139" s="83"/>
      <c r="C139" s="83"/>
      <c r="D139" s="83"/>
      <c r="E139" s="60" t="s">
        <v>504</v>
      </c>
      <c r="F139" s="63">
        <v>109168.04</v>
      </c>
    </row>
    <row r="140" spans="1:6" ht="12.75">
      <c r="A140" s="72" t="s">
        <v>949</v>
      </c>
      <c r="B140" s="82" t="s">
        <v>977</v>
      </c>
      <c r="C140" s="82" t="s">
        <v>978</v>
      </c>
      <c r="D140" s="82" t="s">
        <v>726</v>
      </c>
      <c r="E140" s="72" t="s">
        <v>951</v>
      </c>
      <c r="F140" s="63">
        <v>66858.16</v>
      </c>
    </row>
    <row r="141" spans="1:6" ht="12.75">
      <c r="A141" s="72" t="s">
        <v>544</v>
      </c>
      <c r="B141" s="83"/>
      <c r="C141" s="83"/>
      <c r="D141" s="83"/>
      <c r="E141" s="72" t="s">
        <v>918</v>
      </c>
      <c r="F141" s="63">
        <v>406000</v>
      </c>
    </row>
    <row r="142" spans="1:6" ht="22.5">
      <c r="A142" s="72" t="s">
        <v>964</v>
      </c>
      <c r="B142" s="83"/>
      <c r="C142" s="83"/>
      <c r="D142" s="83"/>
      <c r="E142" s="24" t="s">
        <v>967</v>
      </c>
      <c r="F142" s="63">
        <v>208212.65</v>
      </c>
    </row>
    <row r="143" spans="1:6" ht="12.75">
      <c r="A143" s="72" t="s">
        <v>1014</v>
      </c>
      <c r="B143" s="83"/>
      <c r="C143" s="83"/>
      <c r="D143" s="83"/>
      <c r="E143" s="24" t="s">
        <v>115</v>
      </c>
      <c r="F143" s="63">
        <v>1930700</v>
      </c>
    </row>
    <row r="144" spans="1:6" ht="12.75">
      <c r="A144" s="72" t="s">
        <v>981</v>
      </c>
      <c r="B144" s="83"/>
      <c r="C144" s="83"/>
      <c r="D144" s="83"/>
      <c r="E144" s="72" t="s">
        <v>983</v>
      </c>
      <c r="F144" s="63">
        <v>69546.64</v>
      </c>
    </row>
    <row r="145" spans="1:6" ht="12.75">
      <c r="A145" s="72" t="s">
        <v>985</v>
      </c>
      <c r="B145" s="83"/>
      <c r="C145" s="83"/>
      <c r="D145" s="83"/>
      <c r="E145" s="72" t="s">
        <v>983</v>
      </c>
      <c r="F145" s="63">
        <v>67771.61</v>
      </c>
    </row>
    <row r="146" spans="1:6" ht="12.75">
      <c r="A146" s="72" t="s">
        <v>1001</v>
      </c>
      <c r="B146" s="83"/>
      <c r="C146" s="83"/>
      <c r="D146" s="83"/>
      <c r="E146" s="72" t="s">
        <v>1003</v>
      </c>
      <c r="F146" s="63">
        <v>100758.3</v>
      </c>
    </row>
    <row r="147" spans="1:6" ht="12.75">
      <c r="A147" s="72" t="s">
        <v>996</v>
      </c>
      <c r="B147" s="83"/>
      <c r="C147" s="83"/>
      <c r="D147" s="83"/>
      <c r="E147" s="72" t="s">
        <v>998</v>
      </c>
      <c r="F147" s="63">
        <v>332982.64</v>
      </c>
    </row>
    <row r="148" spans="1:6" ht="12.75">
      <c r="A148" s="72" t="s">
        <v>992</v>
      </c>
      <c r="B148" s="83"/>
      <c r="C148" s="83"/>
      <c r="D148" s="83"/>
      <c r="E148" s="72" t="s">
        <v>387</v>
      </c>
      <c r="F148" s="63">
        <v>215311.2</v>
      </c>
    </row>
    <row r="149" spans="1:6" ht="22.5">
      <c r="A149" s="72" t="s">
        <v>1005</v>
      </c>
      <c r="B149" s="83"/>
      <c r="C149" s="83"/>
      <c r="D149" s="83"/>
      <c r="E149" s="24" t="s">
        <v>1007</v>
      </c>
      <c r="F149" s="63">
        <v>298300</v>
      </c>
    </row>
  </sheetData>
  <sheetProtection/>
  <autoFilter ref="A3:F123"/>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3:E149"/>
  <sheetViews>
    <sheetView zoomScalePageLayoutView="0" workbookViewId="0" topLeftCell="A139">
      <selection activeCell="A149" sqref="A149"/>
    </sheetView>
  </sheetViews>
  <sheetFormatPr defaultColWidth="9.140625" defaultRowHeight="12.75"/>
  <cols>
    <col min="1" max="1" width="21.57421875" style="6" customWidth="1"/>
    <col min="2" max="2" width="18.8515625" style="6" customWidth="1"/>
    <col min="3" max="3" width="20.28125" style="6" customWidth="1"/>
    <col min="4" max="4" width="22.421875" style="6" customWidth="1"/>
    <col min="5" max="5" width="23.7109375" style="25" customWidth="1"/>
    <col min="6" max="16384" width="9.140625" style="6" customWidth="1"/>
  </cols>
  <sheetData>
    <row r="1" ht="11.25" hidden="1"/>
    <row r="2" ht="11.25" hidden="1"/>
    <row r="3" spans="1:5" ht="15">
      <c r="A3" s="1" t="s">
        <v>41</v>
      </c>
      <c r="B3" s="1" t="s">
        <v>42</v>
      </c>
      <c r="C3" s="1" t="s">
        <v>43</v>
      </c>
      <c r="D3" s="1" t="s">
        <v>44</v>
      </c>
      <c r="E3" s="28" t="s">
        <v>45</v>
      </c>
    </row>
    <row r="4" spans="1:5" ht="11.25">
      <c r="A4" s="21" t="s">
        <v>522</v>
      </c>
      <c r="B4" s="19" t="s">
        <v>780</v>
      </c>
      <c r="C4" s="19" t="s">
        <v>781</v>
      </c>
      <c r="D4" s="19" t="s">
        <v>415</v>
      </c>
      <c r="E4" s="17"/>
    </row>
    <row r="5" spans="1:5" ht="22.5">
      <c r="A5" s="24" t="s">
        <v>571</v>
      </c>
      <c r="B5" s="19"/>
      <c r="C5" s="19"/>
      <c r="D5" s="19"/>
      <c r="E5" s="17" t="s">
        <v>597</v>
      </c>
    </row>
    <row r="6" spans="1:5" ht="22.5">
      <c r="A6" s="18" t="s">
        <v>575</v>
      </c>
      <c r="B6" s="19"/>
      <c r="C6" s="19"/>
      <c r="D6" s="19"/>
      <c r="E6" s="17" t="s">
        <v>574</v>
      </c>
    </row>
    <row r="7" spans="1:5" ht="22.5">
      <c r="A7" s="18" t="s">
        <v>601</v>
      </c>
      <c r="B7" s="19"/>
      <c r="C7" s="19"/>
      <c r="D7" s="19"/>
      <c r="E7" s="17" t="s">
        <v>109</v>
      </c>
    </row>
    <row r="8" spans="1:5" ht="22.5">
      <c r="A8" s="18" t="s">
        <v>580</v>
      </c>
      <c r="B8" s="19"/>
      <c r="C8" s="19"/>
      <c r="D8" s="19"/>
      <c r="E8" s="17" t="s">
        <v>109</v>
      </c>
    </row>
    <row r="9" spans="1:5" ht="22.5">
      <c r="A9" s="24" t="s">
        <v>609</v>
      </c>
      <c r="B9" s="19"/>
      <c r="C9" s="19"/>
      <c r="D9" s="19"/>
      <c r="E9" s="17" t="s">
        <v>109</v>
      </c>
    </row>
    <row r="10" spans="1:5" ht="11.25">
      <c r="A10" s="18" t="s">
        <v>625</v>
      </c>
      <c r="B10" s="19"/>
      <c r="C10" s="19"/>
      <c r="D10" s="19"/>
      <c r="E10" s="17" t="s">
        <v>150</v>
      </c>
    </row>
    <row r="11" spans="1:5" ht="11.25">
      <c r="A11" s="18" t="s">
        <v>611</v>
      </c>
      <c r="B11" s="19" t="s">
        <v>782</v>
      </c>
      <c r="C11" s="19" t="s">
        <v>411</v>
      </c>
      <c r="D11" s="19" t="s">
        <v>406</v>
      </c>
      <c r="E11" s="17"/>
    </row>
    <row r="12" spans="1:5" ht="11.25">
      <c r="A12" s="18" t="s">
        <v>615</v>
      </c>
      <c r="B12" s="19" t="s">
        <v>783</v>
      </c>
      <c r="C12" s="19" t="s">
        <v>784</v>
      </c>
      <c r="D12" s="19" t="s">
        <v>785</v>
      </c>
      <c r="E12" s="17"/>
    </row>
    <row r="13" spans="1:5" ht="33.75">
      <c r="A13" s="18" t="s">
        <v>621</v>
      </c>
      <c r="B13" s="19"/>
      <c r="C13" s="19"/>
      <c r="D13" s="19"/>
      <c r="E13" s="17" t="s">
        <v>622</v>
      </c>
    </row>
    <row r="14" spans="1:5" ht="22.5">
      <c r="A14" s="24" t="s">
        <v>571</v>
      </c>
      <c r="B14" s="19"/>
      <c r="C14" s="19"/>
      <c r="D14" s="19"/>
      <c r="E14" s="17" t="s">
        <v>597</v>
      </c>
    </row>
    <row r="15" spans="1:5" ht="11.25">
      <c r="A15" s="18" t="s">
        <v>684</v>
      </c>
      <c r="B15" s="19" t="s">
        <v>628</v>
      </c>
      <c r="C15" s="19" t="s">
        <v>629</v>
      </c>
      <c r="D15" s="19" t="s">
        <v>630</v>
      </c>
      <c r="E15" s="17"/>
    </row>
    <row r="16" spans="1:5" ht="11.25">
      <c r="A16" s="18" t="s">
        <v>606</v>
      </c>
      <c r="B16" s="19" t="s">
        <v>416</v>
      </c>
      <c r="C16" s="19" t="s">
        <v>786</v>
      </c>
      <c r="D16" s="19" t="s">
        <v>417</v>
      </c>
      <c r="E16" s="17"/>
    </row>
    <row r="17" spans="1:5" ht="22.5">
      <c r="A17" s="18" t="s">
        <v>631</v>
      </c>
      <c r="B17" s="19"/>
      <c r="C17" s="19"/>
      <c r="D17" s="19"/>
      <c r="E17" s="17" t="s">
        <v>632</v>
      </c>
    </row>
    <row r="18" spans="1:5" ht="22.5">
      <c r="A18" s="18" t="s">
        <v>640</v>
      </c>
      <c r="B18" s="19"/>
      <c r="C18" s="19"/>
      <c r="D18" s="19"/>
      <c r="E18" s="17" t="s">
        <v>583</v>
      </c>
    </row>
    <row r="19" spans="1:5" ht="22.5">
      <c r="A19" s="18" t="s">
        <v>643</v>
      </c>
      <c r="B19" s="19"/>
      <c r="C19" s="19"/>
      <c r="D19" s="19"/>
      <c r="E19" s="17" t="s">
        <v>644</v>
      </c>
    </row>
    <row r="20" spans="1:5" ht="11.25">
      <c r="A20" s="18" t="s">
        <v>635</v>
      </c>
      <c r="B20" s="19" t="s">
        <v>787</v>
      </c>
      <c r="C20" s="19" t="s">
        <v>788</v>
      </c>
      <c r="D20" s="19" t="s">
        <v>789</v>
      </c>
      <c r="E20" s="17"/>
    </row>
    <row r="21" spans="1:5" ht="11.25">
      <c r="A21" s="18" t="s">
        <v>754</v>
      </c>
      <c r="B21" s="19" t="s">
        <v>791</v>
      </c>
      <c r="C21" s="19" t="s">
        <v>792</v>
      </c>
      <c r="D21" s="19" t="s">
        <v>437</v>
      </c>
      <c r="E21" s="17"/>
    </row>
    <row r="22" spans="1:5" ht="11.25">
      <c r="A22" s="18" t="s">
        <v>652</v>
      </c>
      <c r="B22" s="19" t="s">
        <v>796</v>
      </c>
      <c r="C22" s="20" t="s">
        <v>793</v>
      </c>
      <c r="D22" s="19" t="s">
        <v>790</v>
      </c>
      <c r="E22" s="17"/>
    </row>
    <row r="23" spans="1:5" ht="11.25">
      <c r="A23" s="18" t="s">
        <v>647</v>
      </c>
      <c r="B23" s="19" t="s">
        <v>797</v>
      </c>
      <c r="C23" s="19" t="s">
        <v>794</v>
      </c>
      <c r="D23" s="19" t="s">
        <v>795</v>
      </c>
      <c r="E23" s="17"/>
    </row>
    <row r="24" spans="1:5" ht="11.25">
      <c r="A24" s="18" t="s">
        <v>655</v>
      </c>
      <c r="B24" s="19"/>
      <c r="C24" s="19"/>
      <c r="D24" s="19"/>
      <c r="E24" s="17" t="s">
        <v>656</v>
      </c>
    </row>
    <row r="25" spans="1:5" ht="11.25">
      <c r="A25" s="24" t="s">
        <v>751</v>
      </c>
      <c r="B25" s="19"/>
      <c r="C25" s="19"/>
      <c r="D25" s="19"/>
      <c r="E25" s="24" t="s">
        <v>656</v>
      </c>
    </row>
    <row r="26" spans="1:5" ht="11.25">
      <c r="A26" s="18" t="s">
        <v>752</v>
      </c>
      <c r="B26" s="19"/>
      <c r="C26" s="19"/>
      <c r="D26" s="19"/>
      <c r="E26" s="24" t="s">
        <v>656</v>
      </c>
    </row>
    <row r="27" spans="1:5" ht="11.25">
      <c r="A27" s="18" t="s">
        <v>662</v>
      </c>
      <c r="B27" s="19"/>
      <c r="C27" s="19"/>
      <c r="D27" s="19"/>
      <c r="E27" s="17" t="s">
        <v>656</v>
      </c>
    </row>
    <row r="28" spans="1:5" ht="11.25">
      <c r="A28" s="18" t="s">
        <v>664</v>
      </c>
      <c r="B28" s="19"/>
      <c r="C28" s="19"/>
      <c r="D28" s="19"/>
      <c r="E28" s="17" t="s">
        <v>656</v>
      </c>
    </row>
    <row r="29" spans="1:5" ht="11.25">
      <c r="A29" s="24" t="s">
        <v>753</v>
      </c>
      <c r="B29" s="19"/>
      <c r="C29" s="19"/>
      <c r="D29" s="19"/>
      <c r="E29" s="24" t="s">
        <v>656</v>
      </c>
    </row>
    <row r="30" spans="1:5" ht="11.25">
      <c r="A30" s="18" t="s">
        <v>667</v>
      </c>
      <c r="B30" s="19" t="s">
        <v>791</v>
      </c>
      <c r="C30" s="19" t="s">
        <v>792</v>
      </c>
      <c r="D30" s="19" t="s">
        <v>437</v>
      </c>
      <c r="E30" s="17"/>
    </row>
    <row r="31" spans="1:5" ht="11.25">
      <c r="A31" s="18" t="s">
        <v>672</v>
      </c>
      <c r="B31" s="19" t="s">
        <v>782</v>
      </c>
      <c r="C31" s="19" t="s">
        <v>798</v>
      </c>
      <c r="D31" s="19" t="s">
        <v>418</v>
      </c>
      <c r="E31" s="17"/>
    </row>
    <row r="32" spans="1:5" ht="11.25">
      <c r="A32" s="18" t="s">
        <v>686</v>
      </c>
      <c r="B32" s="19" t="s">
        <v>628</v>
      </c>
      <c r="C32" s="19" t="s">
        <v>629</v>
      </c>
      <c r="D32" s="19" t="s">
        <v>630</v>
      </c>
      <c r="E32" s="17"/>
    </row>
    <row r="33" spans="1:5" ht="11.25">
      <c r="A33" s="18" t="s">
        <v>742</v>
      </c>
      <c r="B33" s="19" t="s">
        <v>800</v>
      </c>
      <c r="C33" s="19" t="s">
        <v>801</v>
      </c>
      <c r="D33" s="19" t="s">
        <v>799</v>
      </c>
      <c r="E33" s="17"/>
    </row>
    <row r="34" spans="1:5" ht="11.25">
      <c r="A34" s="18" t="s">
        <v>728</v>
      </c>
      <c r="B34" s="19" t="s">
        <v>419</v>
      </c>
      <c r="C34" s="19" t="s">
        <v>420</v>
      </c>
      <c r="D34" s="19" t="s">
        <v>802</v>
      </c>
      <c r="E34" s="17"/>
    </row>
    <row r="35" spans="1:5" ht="22.5">
      <c r="A35" s="18" t="s">
        <v>680</v>
      </c>
      <c r="B35" s="19"/>
      <c r="C35" s="19"/>
      <c r="D35" s="19"/>
      <c r="E35" s="17" t="s">
        <v>109</v>
      </c>
    </row>
    <row r="36" spans="1:5" ht="22.5">
      <c r="A36" s="18" t="s">
        <v>689</v>
      </c>
      <c r="B36" s="19"/>
      <c r="C36" s="19"/>
      <c r="D36" s="19"/>
      <c r="E36" s="17" t="s">
        <v>690</v>
      </c>
    </row>
    <row r="37" spans="1:5" ht="33.75">
      <c r="A37" s="18" t="s">
        <v>693</v>
      </c>
      <c r="B37" s="19"/>
      <c r="C37" s="19"/>
      <c r="D37" s="19"/>
      <c r="E37" s="17" t="s">
        <v>694</v>
      </c>
    </row>
    <row r="38" spans="1:5" ht="11.25">
      <c r="A38" s="18" t="s">
        <v>698</v>
      </c>
      <c r="B38" s="19"/>
      <c r="C38" s="19"/>
      <c r="D38" s="19"/>
      <c r="E38" s="17" t="s">
        <v>699</v>
      </c>
    </row>
    <row r="39" spans="1:5" ht="11.25">
      <c r="A39" s="18" t="s">
        <v>738</v>
      </c>
      <c r="B39" s="19"/>
      <c r="C39" s="19"/>
      <c r="D39" s="19"/>
      <c r="E39" s="17" t="s">
        <v>518</v>
      </c>
    </row>
    <row r="40" spans="1:5" ht="11.25">
      <c r="A40" s="24" t="s">
        <v>747</v>
      </c>
      <c r="B40" s="19"/>
      <c r="C40" s="19"/>
      <c r="D40" s="19"/>
      <c r="E40" s="17" t="s">
        <v>518</v>
      </c>
    </row>
    <row r="41" spans="1:5" ht="11.25">
      <c r="A41" s="18" t="s">
        <v>705</v>
      </c>
      <c r="B41" s="19" t="s">
        <v>791</v>
      </c>
      <c r="C41" s="19" t="s">
        <v>792</v>
      </c>
      <c r="D41" s="19" t="s">
        <v>437</v>
      </c>
      <c r="E41" s="17"/>
    </row>
    <row r="42" spans="1:5" ht="22.5">
      <c r="A42" s="24" t="s">
        <v>709</v>
      </c>
      <c r="B42" s="19"/>
      <c r="C42" s="19"/>
      <c r="D42" s="19"/>
      <c r="E42" s="17" t="s">
        <v>153</v>
      </c>
    </row>
    <row r="43" spans="1:5" ht="11.25">
      <c r="A43" s="18" t="s">
        <v>714</v>
      </c>
      <c r="B43" s="19"/>
      <c r="C43" s="19"/>
      <c r="D43" s="19"/>
      <c r="E43" s="17" t="s">
        <v>715</v>
      </c>
    </row>
    <row r="44" spans="1:5" ht="11.25">
      <c r="A44" s="24" t="s">
        <v>721</v>
      </c>
      <c r="B44" s="19" t="s">
        <v>803</v>
      </c>
      <c r="C44" s="19" t="s">
        <v>726</v>
      </c>
      <c r="D44" s="19" t="s">
        <v>727</v>
      </c>
      <c r="E44" s="17"/>
    </row>
    <row r="45" spans="1:5" ht="11.25">
      <c r="A45" s="18" t="s">
        <v>717</v>
      </c>
      <c r="B45" s="19" t="s">
        <v>804</v>
      </c>
      <c r="C45" s="19" t="s">
        <v>629</v>
      </c>
      <c r="D45" s="19" t="s">
        <v>805</v>
      </c>
      <c r="E45" s="17"/>
    </row>
    <row r="46" spans="1:5" ht="22.5">
      <c r="A46" s="18" t="s">
        <v>728</v>
      </c>
      <c r="B46" s="19"/>
      <c r="C46" s="19"/>
      <c r="D46" s="19"/>
      <c r="E46" s="17" t="s">
        <v>505</v>
      </c>
    </row>
    <row r="47" spans="1:5" ht="11.25">
      <c r="A47" s="18" t="s">
        <v>733</v>
      </c>
      <c r="B47" s="19"/>
      <c r="C47" s="19"/>
      <c r="D47" s="19"/>
      <c r="E47" s="17" t="s">
        <v>387</v>
      </c>
    </row>
    <row r="48" spans="1:5" ht="22.5">
      <c r="A48" s="18" t="s">
        <v>737</v>
      </c>
      <c r="B48" s="19"/>
      <c r="C48" s="19"/>
      <c r="D48" s="19"/>
      <c r="E48" s="17" t="s">
        <v>153</v>
      </c>
    </row>
    <row r="49" spans="1:5" ht="11.25">
      <c r="A49" s="21" t="s">
        <v>522</v>
      </c>
      <c r="B49" s="19" t="s">
        <v>780</v>
      </c>
      <c r="C49" s="19" t="s">
        <v>781</v>
      </c>
      <c r="D49" s="19" t="s">
        <v>806</v>
      </c>
      <c r="E49" s="22"/>
    </row>
    <row r="50" spans="1:5" ht="22.5">
      <c r="A50" s="24" t="s">
        <v>497</v>
      </c>
      <c r="B50" s="19"/>
      <c r="C50" s="19"/>
      <c r="D50" s="19"/>
      <c r="E50" s="17" t="s">
        <v>109</v>
      </c>
    </row>
    <row r="51" spans="1:5" ht="22.5">
      <c r="A51" s="24" t="s">
        <v>166</v>
      </c>
      <c r="B51" s="19"/>
      <c r="C51" s="19"/>
      <c r="D51" s="19"/>
      <c r="E51" s="17" t="s">
        <v>109</v>
      </c>
    </row>
    <row r="52" spans="1:5" ht="11.25">
      <c r="A52" s="24" t="s">
        <v>167</v>
      </c>
      <c r="B52" s="19" t="s">
        <v>807</v>
      </c>
      <c r="C52" s="19" t="s">
        <v>430</v>
      </c>
      <c r="D52" s="19" t="s">
        <v>404</v>
      </c>
      <c r="E52" s="17"/>
    </row>
    <row r="53" spans="1:5" ht="11.25">
      <c r="A53" s="24" t="s">
        <v>377</v>
      </c>
      <c r="B53" s="19" t="s">
        <v>412</v>
      </c>
      <c r="C53" s="19" t="s">
        <v>413</v>
      </c>
      <c r="D53" s="19" t="s">
        <v>414</v>
      </c>
      <c r="E53" s="17"/>
    </row>
    <row r="54" spans="1:5" ht="11.25">
      <c r="A54" s="24" t="s">
        <v>500</v>
      </c>
      <c r="B54" s="19" t="s">
        <v>782</v>
      </c>
      <c r="C54" s="19" t="s">
        <v>411</v>
      </c>
      <c r="D54" s="19" t="s">
        <v>406</v>
      </c>
      <c r="E54" s="17"/>
    </row>
    <row r="55" spans="1:5" ht="22.5">
      <c r="A55" s="24" t="s">
        <v>169</v>
      </c>
      <c r="B55" s="19"/>
      <c r="C55" s="19"/>
      <c r="D55" s="19"/>
      <c r="E55" s="17" t="s">
        <v>503</v>
      </c>
    </row>
    <row r="56" spans="1:5" ht="22.5">
      <c r="A56" s="24" t="s">
        <v>171</v>
      </c>
      <c r="B56" s="19"/>
      <c r="C56" s="19"/>
      <c r="D56" s="19"/>
      <c r="E56" s="17" t="s">
        <v>504</v>
      </c>
    </row>
    <row r="57" spans="1:5" ht="22.5">
      <c r="A57" s="24" t="s">
        <v>172</v>
      </c>
      <c r="B57" s="19"/>
      <c r="C57" s="19"/>
      <c r="D57" s="19"/>
      <c r="E57" s="17" t="s">
        <v>504</v>
      </c>
    </row>
    <row r="58" spans="1:5" ht="22.5">
      <c r="A58" s="24" t="s">
        <v>174</v>
      </c>
      <c r="B58" s="19"/>
      <c r="C58" s="19"/>
      <c r="D58" s="19"/>
      <c r="E58" s="17" t="s">
        <v>505</v>
      </c>
    </row>
    <row r="59" spans="1:5" ht="11.25">
      <c r="A59" s="24" t="s">
        <v>175</v>
      </c>
      <c r="B59" s="19" t="s">
        <v>416</v>
      </c>
      <c r="C59" s="19" t="s">
        <v>786</v>
      </c>
      <c r="D59" s="19" t="s">
        <v>417</v>
      </c>
      <c r="E59" s="17"/>
    </row>
    <row r="60" spans="1:5" ht="22.5">
      <c r="A60" s="24" t="s">
        <v>177</v>
      </c>
      <c r="B60" s="19"/>
      <c r="C60" s="19"/>
      <c r="D60" s="19"/>
      <c r="E60" s="17" t="s">
        <v>507</v>
      </c>
    </row>
    <row r="61" spans="1:5" ht="11.25">
      <c r="A61" s="24" t="s">
        <v>178</v>
      </c>
      <c r="B61" s="19" t="s">
        <v>419</v>
      </c>
      <c r="C61" s="19" t="s">
        <v>420</v>
      </c>
      <c r="D61" s="19" t="s">
        <v>802</v>
      </c>
      <c r="E61" s="17"/>
    </row>
    <row r="62" spans="1:5" ht="11.25">
      <c r="A62" s="24" t="s">
        <v>180</v>
      </c>
      <c r="B62" s="19"/>
      <c r="C62" s="19"/>
      <c r="D62" s="19"/>
      <c r="E62" s="17" t="s">
        <v>509</v>
      </c>
    </row>
    <row r="63" spans="1:5" ht="22.5">
      <c r="A63" s="24" t="s">
        <v>183</v>
      </c>
      <c r="B63" s="19"/>
      <c r="C63" s="19"/>
      <c r="D63" s="19"/>
      <c r="E63" s="17" t="s">
        <v>510</v>
      </c>
    </row>
    <row r="64" spans="1:5" ht="11.25">
      <c r="A64" s="24" t="s">
        <v>184</v>
      </c>
      <c r="B64" s="19" t="s">
        <v>421</v>
      </c>
      <c r="C64" s="19" t="s">
        <v>422</v>
      </c>
      <c r="D64" s="19" t="s">
        <v>423</v>
      </c>
      <c r="E64" s="17"/>
    </row>
    <row r="65" spans="1:5" ht="22.5">
      <c r="A65" s="24" t="s">
        <v>185</v>
      </c>
      <c r="B65" s="19"/>
      <c r="C65" s="19"/>
      <c r="D65" s="19"/>
      <c r="E65" s="17" t="s">
        <v>109</v>
      </c>
    </row>
    <row r="66" spans="1:5" ht="22.5">
      <c r="A66" s="24" t="s">
        <v>187</v>
      </c>
      <c r="B66" s="19"/>
      <c r="C66" s="19"/>
      <c r="D66" s="19"/>
      <c r="E66" s="17" t="s">
        <v>109</v>
      </c>
    </row>
    <row r="67" spans="1:5" ht="11.25">
      <c r="A67" s="21" t="s">
        <v>779</v>
      </c>
      <c r="B67" s="19"/>
      <c r="C67" s="19"/>
      <c r="D67" s="19"/>
      <c r="E67" s="17" t="s">
        <v>150</v>
      </c>
    </row>
    <row r="68" spans="1:5" ht="11.25">
      <c r="A68" s="24" t="s">
        <v>189</v>
      </c>
      <c r="B68" s="19" t="s">
        <v>421</v>
      </c>
      <c r="C68" s="19" t="s">
        <v>422</v>
      </c>
      <c r="D68" s="19" t="s">
        <v>423</v>
      </c>
      <c r="E68" s="17"/>
    </row>
    <row r="69" spans="1:5" ht="22.5">
      <c r="A69" s="24" t="s">
        <v>190</v>
      </c>
      <c r="B69" s="19"/>
      <c r="C69" s="19"/>
      <c r="D69" s="19"/>
      <c r="E69" s="17" t="s">
        <v>505</v>
      </c>
    </row>
    <row r="70" spans="1:5" ht="22.5">
      <c r="A70" s="24" t="s">
        <v>191</v>
      </c>
      <c r="B70" s="19"/>
      <c r="C70" s="19"/>
      <c r="D70" s="19"/>
      <c r="E70" s="17" t="s">
        <v>151</v>
      </c>
    </row>
    <row r="71" spans="1:5" ht="22.5">
      <c r="A71" s="24" t="s">
        <v>192</v>
      </c>
      <c r="B71" s="19"/>
      <c r="C71" s="19"/>
      <c r="D71" s="19"/>
      <c r="E71" s="17" t="s">
        <v>151</v>
      </c>
    </row>
    <row r="72" spans="1:5" ht="22.5">
      <c r="A72" s="24" t="s">
        <v>193</v>
      </c>
      <c r="B72" s="19"/>
      <c r="C72" s="19"/>
      <c r="D72" s="19"/>
      <c r="E72" s="17" t="s">
        <v>504</v>
      </c>
    </row>
    <row r="73" spans="1:5" ht="22.5">
      <c r="A73" s="24" t="s">
        <v>194</v>
      </c>
      <c r="B73" s="19"/>
      <c r="C73" s="19"/>
      <c r="D73" s="19"/>
      <c r="E73" s="17" t="s">
        <v>152</v>
      </c>
    </row>
    <row r="74" spans="1:5" ht="11.25">
      <c r="A74" s="24" t="s">
        <v>196</v>
      </c>
      <c r="B74" s="19" t="s">
        <v>421</v>
      </c>
      <c r="C74" s="19" t="s">
        <v>422</v>
      </c>
      <c r="D74" s="19" t="s">
        <v>423</v>
      </c>
      <c r="E74" s="17"/>
    </row>
    <row r="75" spans="1:5" ht="22.5">
      <c r="A75" s="24" t="s">
        <v>197</v>
      </c>
      <c r="B75" s="19"/>
      <c r="C75" s="19"/>
      <c r="D75" s="19"/>
      <c r="E75" s="17" t="s">
        <v>153</v>
      </c>
    </row>
    <row r="76" spans="1:5" ht="11.25">
      <c r="A76" s="24" t="s">
        <v>198</v>
      </c>
      <c r="B76" s="19" t="s">
        <v>808</v>
      </c>
      <c r="C76" s="19" t="s">
        <v>424</v>
      </c>
      <c r="D76" s="19" t="s">
        <v>425</v>
      </c>
      <c r="E76" s="17"/>
    </row>
    <row r="77" spans="1:5" ht="22.5">
      <c r="A77" s="24" t="s">
        <v>199</v>
      </c>
      <c r="B77" s="19"/>
      <c r="C77" s="19"/>
      <c r="D77" s="19"/>
      <c r="E77" s="17" t="s">
        <v>504</v>
      </c>
    </row>
    <row r="78" spans="1:5" ht="11.25">
      <c r="A78" s="24" t="s">
        <v>200</v>
      </c>
      <c r="B78" s="19" t="s">
        <v>426</v>
      </c>
      <c r="C78" s="19" t="s">
        <v>809</v>
      </c>
      <c r="D78" s="19" t="s">
        <v>427</v>
      </c>
      <c r="E78" s="17"/>
    </row>
    <row r="79" spans="1:5" ht="11.25">
      <c r="A79" s="24" t="s">
        <v>201</v>
      </c>
      <c r="B79" s="19" t="s">
        <v>428</v>
      </c>
      <c r="C79" s="19" t="s">
        <v>810</v>
      </c>
      <c r="D79" s="19" t="s">
        <v>429</v>
      </c>
      <c r="E79" s="17"/>
    </row>
    <row r="80" spans="1:5" ht="11.25">
      <c r="A80" s="24" t="s">
        <v>202</v>
      </c>
      <c r="B80" s="19" t="s">
        <v>431</v>
      </c>
      <c r="C80" s="19" t="s">
        <v>811</v>
      </c>
      <c r="D80" s="19" t="s">
        <v>430</v>
      </c>
      <c r="E80" s="17"/>
    </row>
    <row r="81" spans="1:5" ht="11.25">
      <c r="A81" s="24" t="s">
        <v>203</v>
      </c>
      <c r="B81" s="19"/>
      <c r="C81" s="19"/>
      <c r="D81" s="19"/>
      <c r="E81" s="17" t="s">
        <v>158</v>
      </c>
    </row>
    <row r="82" spans="1:5" ht="22.5">
      <c r="A82" s="24" t="s">
        <v>204</v>
      </c>
      <c r="B82" s="19"/>
      <c r="C82" s="19"/>
      <c r="D82" s="19"/>
      <c r="E82" s="17" t="s">
        <v>504</v>
      </c>
    </row>
    <row r="83" spans="1:5" ht="22.5">
      <c r="A83" s="24" t="s">
        <v>205</v>
      </c>
      <c r="B83" s="19"/>
      <c r="C83" s="19"/>
      <c r="D83" s="19"/>
      <c r="E83" s="17" t="s">
        <v>159</v>
      </c>
    </row>
    <row r="84" spans="1:5" ht="33.75">
      <c r="A84" s="24" t="s">
        <v>206</v>
      </c>
      <c r="B84" s="26"/>
      <c r="C84" s="26"/>
      <c r="D84" s="26"/>
      <c r="E84" s="17" t="s">
        <v>160</v>
      </c>
    </row>
    <row r="85" spans="1:5" ht="22.5">
      <c r="A85" s="24" t="s">
        <v>207</v>
      </c>
      <c r="B85" s="23"/>
      <c r="C85" s="23"/>
      <c r="D85" s="23"/>
      <c r="E85" s="17" t="s">
        <v>153</v>
      </c>
    </row>
    <row r="86" spans="1:5" ht="11.25">
      <c r="A86" s="24" t="s">
        <v>210</v>
      </c>
      <c r="B86" s="23" t="s">
        <v>421</v>
      </c>
      <c r="C86" s="23" t="s">
        <v>422</v>
      </c>
      <c r="D86" s="23" t="s">
        <v>423</v>
      </c>
      <c r="E86" s="17"/>
    </row>
    <row r="87" spans="1:5" ht="22.5">
      <c r="A87" s="24" t="s">
        <v>211</v>
      </c>
      <c r="B87" s="23"/>
      <c r="C87" s="23"/>
      <c r="D87" s="23"/>
      <c r="E87" s="17" t="s">
        <v>505</v>
      </c>
    </row>
    <row r="88" spans="1:5" ht="22.5">
      <c r="A88" s="24" t="s">
        <v>213</v>
      </c>
      <c r="B88" s="23"/>
      <c r="C88" s="23"/>
      <c r="D88" s="23"/>
      <c r="E88" s="17" t="s">
        <v>161</v>
      </c>
    </row>
    <row r="89" spans="1:5" ht="11.25">
      <c r="A89" s="24" t="s">
        <v>215</v>
      </c>
      <c r="B89" s="23" t="s">
        <v>409</v>
      </c>
      <c r="C89" s="23" t="s">
        <v>812</v>
      </c>
      <c r="D89" s="23" t="s">
        <v>410</v>
      </c>
      <c r="E89" s="17"/>
    </row>
    <row r="90" spans="1:5" ht="22.5">
      <c r="A90" s="24" t="s">
        <v>216</v>
      </c>
      <c r="B90" s="23"/>
      <c r="C90" s="23"/>
      <c r="D90" s="23"/>
      <c r="E90" s="17" t="s">
        <v>162</v>
      </c>
    </row>
    <row r="91" spans="1:5" ht="11.25">
      <c r="A91" s="24" t="s">
        <v>218</v>
      </c>
      <c r="B91" s="23" t="s">
        <v>433</v>
      </c>
      <c r="C91" s="23" t="s">
        <v>434</v>
      </c>
      <c r="D91" s="23" t="s">
        <v>432</v>
      </c>
      <c r="E91" s="17"/>
    </row>
    <row r="92" spans="1:5" ht="11.25">
      <c r="A92" s="24" t="s">
        <v>219</v>
      </c>
      <c r="B92" s="23" t="s">
        <v>435</v>
      </c>
      <c r="C92" s="23" t="s">
        <v>813</v>
      </c>
      <c r="D92" s="23" t="s">
        <v>436</v>
      </c>
      <c r="E92" s="17"/>
    </row>
    <row r="93" spans="1:5" ht="11.25">
      <c r="A93" s="24" t="s">
        <v>221</v>
      </c>
      <c r="B93" s="23" t="s">
        <v>421</v>
      </c>
      <c r="C93" s="23" t="s">
        <v>422</v>
      </c>
      <c r="D93" s="23" t="s">
        <v>423</v>
      </c>
      <c r="E93" s="17"/>
    </row>
    <row r="94" spans="1:5" ht="11.25">
      <c r="A94" s="24" t="s">
        <v>222</v>
      </c>
      <c r="B94" s="23" t="s">
        <v>490</v>
      </c>
      <c r="C94" s="23" t="s">
        <v>491</v>
      </c>
      <c r="D94" s="23" t="s">
        <v>492</v>
      </c>
      <c r="E94" s="17"/>
    </row>
    <row r="95" spans="1:5" ht="22.5">
      <c r="A95" s="24" t="s">
        <v>223</v>
      </c>
      <c r="B95" s="23"/>
      <c r="C95" s="23"/>
      <c r="D95" s="23"/>
      <c r="E95" s="17" t="s">
        <v>165</v>
      </c>
    </row>
    <row r="96" spans="1:5" ht="11.25">
      <c r="A96" s="24" t="s">
        <v>225</v>
      </c>
      <c r="B96" s="23"/>
      <c r="C96" s="23"/>
      <c r="D96" s="23"/>
      <c r="E96" s="17" t="s">
        <v>518</v>
      </c>
    </row>
    <row r="97" spans="1:5" ht="11.25">
      <c r="A97" s="24" t="s">
        <v>227</v>
      </c>
      <c r="B97" s="23"/>
      <c r="C97" s="23"/>
      <c r="D97" s="23"/>
      <c r="E97" s="17" t="s">
        <v>518</v>
      </c>
    </row>
    <row r="98" spans="1:5" ht="11.25">
      <c r="A98" s="24" t="s">
        <v>229</v>
      </c>
      <c r="B98" s="23" t="s">
        <v>421</v>
      </c>
      <c r="C98" s="23" t="s">
        <v>422</v>
      </c>
      <c r="D98" s="23" t="s">
        <v>423</v>
      </c>
      <c r="E98" s="17"/>
    </row>
    <row r="99" spans="1:5" ht="22.5">
      <c r="A99" s="24" t="s">
        <v>230</v>
      </c>
      <c r="B99" s="23"/>
      <c r="C99" s="23"/>
      <c r="D99" s="23"/>
      <c r="E99" s="17" t="s">
        <v>109</v>
      </c>
    </row>
    <row r="100" spans="1:5" ht="22.5">
      <c r="A100" s="24" t="s">
        <v>231</v>
      </c>
      <c r="B100" s="23"/>
      <c r="C100" s="23"/>
      <c r="D100" s="23"/>
      <c r="E100" s="17" t="s">
        <v>153</v>
      </c>
    </row>
    <row r="101" spans="1:5" ht="11.25">
      <c r="A101" s="24" t="s">
        <v>232</v>
      </c>
      <c r="B101" s="23" t="s">
        <v>421</v>
      </c>
      <c r="C101" s="23" t="s">
        <v>422</v>
      </c>
      <c r="D101" s="23" t="s">
        <v>423</v>
      </c>
      <c r="E101" s="17"/>
    </row>
    <row r="102" spans="1:5" ht="11.25">
      <c r="A102" s="24" t="s">
        <v>385</v>
      </c>
      <c r="B102" s="23"/>
      <c r="C102" s="23"/>
      <c r="D102" s="23"/>
      <c r="E102" s="17" t="s">
        <v>387</v>
      </c>
    </row>
    <row r="103" spans="1:5" ht="22.5">
      <c r="A103" s="24" t="s">
        <v>323</v>
      </c>
      <c r="B103" s="23"/>
      <c r="C103" s="23"/>
      <c r="D103" s="23"/>
      <c r="E103" s="17" t="s">
        <v>153</v>
      </c>
    </row>
    <row r="104" spans="1:5" ht="22.5">
      <c r="A104" s="59" t="s">
        <v>522</v>
      </c>
      <c r="B104" s="23" t="s">
        <v>780</v>
      </c>
      <c r="C104" s="23" t="s">
        <v>781</v>
      </c>
      <c r="D104" s="23" t="s">
        <v>415</v>
      </c>
      <c r="E104" s="61" t="s">
        <v>502</v>
      </c>
    </row>
    <row r="105" spans="1:5" ht="22.5">
      <c r="A105" s="59" t="s">
        <v>97</v>
      </c>
      <c r="B105" s="23"/>
      <c r="C105" s="23"/>
      <c r="D105" s="23"/>
      <c r="E105" s="61" t="s">
        <v>109</v>
      </c>
    </row>
    <row r="106" spans="1:5" ht="22.5">
      <c r="A106" s="59" t="s">
        <v>98</v>
      </c>
      <c r="B106" s="23"/>
      <c r="C106" s="23"/>
      <c r="D106" s="23"/>
      <c r="E106" s="61" t="s">
        <v>109</v>
      </c>
    </row>
    <row r="107" spans="1:5" ht="22.5">
      <c r="A107" s="59" t="s">
        <v>99</v>
      </c>
      <c r="B107" s="23" t="s">
        <v>972</v>
      </c>
      <c r="C107" s="23" t="s">
        <v>973</v>
      </c>
      <c r="D107" s="23" t="s">
        <v>404</v>
      </c>
      <c r="E107" s="61" t="s">
        <v>110</v>
      </c>
    </row>
    <row r="108" spans="1:5" ht="22.5">
      <c r="A108" s="59" t="s">
        <v>101</v>
      </c>
      <c r="B108" s="23" t="s">
        <v>407</v>
      </c>
      <c r="C108" s="23" t="s">
        <v>408</v>
      </c>
      <c r="D108" s="23" t="s">
        <v>405</v>
      </c>
      <c r="E108" s="61" t="s">
        <v>112</v>
      </c>
    </row>
    <row r="109" spans="1:5" ht="22.5">
      <c r="A109" s="59" t="s">
        <v>390</v>
      </c>
      <c r="E109" s="61" t="s">
        <v>391</v>
      </c>
    </row>
    <row r="110" spans="1:5" ht="11.25">
      <c r="A110" s="59" t="s">
        <v>106</v>
      </c>
      <c r="B110" s="23" t="s">
        <v>782</v>
      </c>
      <c r="C110" s="23" t="s">
        <v>411</v>
      </c>
      <c r="D110" s="23" t="s">
        <v>406</v>
      </c>
      <c r="E110" s="61" t="s">
        <v>116</v>
      </c>
    </row>
    <row r="111" spans="1:5" ht="11.25">
      <c r="A111" s="60" t="s">
        <v>559</v>
      </c>
      <c r="B111" s="23" t="s">
        <v>817</v>
      </c>
      <c r="C111" s="23" t="s">
        <v>818</v>
      </c>
      <c r="D111" s="23" t="s">
        <v>816</v>
      </c>
      <c r="E111" s="60" t="s">
        <v>561</v>
      </c>
    </row>
    <row r="112" spans="1:5" ht="11.25">
      <c r="A112" s="60" t="s">
        <v>545</v>
      </c>
      <c r="B112" s="23" t="s">
        <v>975</v>
      </c>
      <c r="C112" s="23" t="s">
        <v>726</v>
      </c>
      <c r="D112" s="23" t="s">
        <v>814</v>
      </c>
      <c r="E112" s="60" t="s">
        <v>529</v>
      </c>
    </row>
    <row r="113" spans="1:5" ht="11.25">
      <c r="A113" s="60" t="s">
        <v>548</v>
      </c>
      <c r="B113" s="23"/>
      <c r="C113" s="23"/>
      <c r="D113" s="23"/>
      <c r="E113" s="60" t="s">
        <v>551</v>
      </c>
    </row>
    <row r="114" spans="1:5" ht="11.25">
      <c r="A114" s="60" t="s">
        <v>555</v>
      </c>
      <c r="B114" s="23"/>
      <c r="C114" s="23"/>
      <c r="D114" s="23"/>
      <c r="E114" s="60" t="s">
        <v>504</v>
      </c>
    </row>
    <row r="115" spans="1:5" ht="33.75">
      <c r="A115" s="72" t="s">
        <v>916</v>
      </c>
      <c r="B115" s="23"/>
      <c r="C115" s="23"/>
      <c r="D115" s="23"/>
      <c r="E115" s="24" t="s">
        <v>956</v>
      </c>
    </row>
    <row r="116" spans="1:5" ht="22.5">
      <c r="A116" s="72" t="s">
        <v>959</v>
      </c>
      <c r="B116" s="23" t="s">
        <v>407</v>
      </c>
      <c r="C116" s="23" t="s">
        <v>408</v>
      </c>
      <c r="D116" s="23" t="s">
        <v>405</v>
      </c>
      <c r="E116" s="24" t="s">
        <v>961</v>
      </c>
    </row>
    <row r="117" spans="1:5" ht="11.25">
      <c r="A117" s="67" t="s">
        <v>894</v>
      </c>
      <c r="B117" s="23" t="s">
        <v>428</v>
      </c>
      <c r="C117" s="23" t="s">
        <v>980</v>
      </c>
      <c r="D117" s="23" t="s">
        <v>979</v>
      </c>
      <c r="E117" s="67" t="s">
        <v>895</v>
      </c>
    </row>
    <row r="118" spans="1:5" ht="11.25">
      <c r="A118" s="21" t="s">
        <v>1024</v>
      </c>
      <c r="B118" s="23"/>
      <c r="C118" s="23"/>
      <c r="D118" s="23"/>
      <c r="E118" s="21" t="s">
        <v>1025</v>
      </c>
    </row>
    <row r="119" spans="1:5" ht="11.25">
      <c r="A119" s="67" t="s">
        <v>890</v>
      </c>
      <c r="B119" s="23" t="s">
        <v>817</v>
      </c>
      <c r="C119" s="23" t="s">
        <v>818</v>
      </c>
      <c r="D119" s="23" t="s">
        <v>816</v>
      </c>
      <c r="E119" s="67" t="s">
        <v>561</v>
      </c>
    </row>
    <row r="120" spans="1:5" ht="33.75">
      <c r="A120" s="21" t="s">
        <v>1028</v>
      </c>
      <c r="B120" s="23"/>
      <c r="C120" s="23"/>
      <c r="D120" s="23"/>
      <c r="E120" s="22" t="s">
        <v>1030</v>
      </c>
    </row>
    <row r="121" spans="1:5" ht="11.25">
      <c r="A121" s="60" t="s">
        <v>886</v>
      </c>
      <c r="B121" s="82"/>
      <c r="C121" s="82"/>
      <c r="D121" s="82"/>
      <c r="E121" s="60" t="s">
        <v>151</v>
      </c>
    </row>
    <row r="122" spans="1:5" ht="11.25">
      <c r="A122" s="60" t="s">
        <v>883</v>
      </c>
      <c r="B122" s="82"/>
      <c r="C122" s="82"/>
      <c r="D122" s="82"/>
      <c r="E122" s="60" t="s">
        <v>699</v>
      </c>
    </row>
    <row r="123" spans="1:5" ht="11.25">
      <c r="A123" s="72" t="s">
        <v>1018</v>
      </c>
      <c r="B123" s="82"/>
      <c r="C123" s="82"/>
      <c r="D123" s="82"/>
      <c r="E123" s="72" t="s">
        <v>518</v>
      </c>
    </row>
    <row r="124" spans="1:5" ht="11.25">
      <c r="A124" s="72" t="s">
        <v>1021</v>
      </c>
      <c r="B124" s="82"/>
      <c r="C124" s="82"/>
      <c r="D124" s="82"/>
      <c r="E124" s="72" t="s">
        <v>518</v>
      </c>
    </row>
    <row r="125" spans="1:5" ht="11.25">
      <c r="A125" s="72" t="s">
        <v>989</v>
      </c>
      <c r="B125" s="82"/>
      <c r="C125" s="82"/>
      <c r="D125" s="82"/>
      <c r="E125" s="72" t="s">
        <v>990</v>
      </c>
    </row>
    <row r="126" spans="1:5" ht="11.25">
      <c r="A126" s="72" t="s">
        <v>1034</v>
      </c>
      <c r="B126" s="82"/>
      <c r="C126" s="82"/>
      <c r="D126" s="82"/>
      <c r="E126" s="72" t="s">
        <v>1035</v>
      </c>
    </row>
    <row r="127" spans="1:5" ht="12.75">
      <c r="A127" s="72" t="s">
        <v>1010</v>
      </c>
      <c r="B127" s="83"/>
      <c r="C127" s="83"/>
      <c r="D127" s="83"/>
      <c r="E127" s="72" t="s">
        <v>1012</v>
      </c>
    </row>
    <row r="128" spans="1:5" ht="22.5">
      <c r="A128" s="59" t="s">
        <v>100</v>
      </c>
      <c r="B128" s="83"/>
      <c r="C128" s="83"/>
      <c r="D128" s="83"/>
      <c r="E128" s="61" t="s">
        <v>111</v>
      </c>
    </row>
    <row r="129" spans="1:5" ht="12.75">
      <c r="A129" s="59" t="s">
        <v>102</v>
      </c>
      <c r="B129" s="83"/>
      <c r="C129" s="83"/>
      <c r="D129" s="83"/>
      <c r="E129" s="61" t="s">
        <v>113</v>
      </c>
    </row>
    <row r="130" spans="1:5" ht="11.25">
      <c r="A130" s="59" t="s">
        <v>103</v>
      </c>
      <c r="B130" s="82" t="s">
        <v>409</v>
      </c>
      <c r="C130" s="82" t="s">
        <v>812</v>
      </c>
      <c r="D130" s="82" t="s">
        <v>410</v>
      </c>
      <c r="E130" s="61" t="s">
        <v>114</v>
      </c>
    </row>
    <row r="131" spans="1:5" ht="12.75">
      <c r="A131" s="24" t="s">
        <v>900</v>
      </c>
      <c r="B131" s="83"/>
      <c r="C131" s="83"/>
      <c r="D131" s="83"/>
      <c r="E131" s="17" t="s">
        <v>902</v>
      </c>
    </row>
    <row r="132" spans="1:5" ht="22.5">
      <c r="A132" s="24" t="s">
        <v>905</v>
      </c>
      <c r="B132" s="82" t="s">
        <v>416</v>
      </c>
      <c r="C132" s="82" t="s">
        <v>786</v>
      </c>
      <c r="D132" s="82" t="s">
        <v>417</v>
      </c>
      <c r="E132" s="17" t="s">
        <v>907</v>
      </c>
    </row>
    <row r="133" spans="1:5" ht="22.5">
      <c r="A133" s="59" t="s">
        <v>105</v>
      </c>
      <c r="B133" s="83"/>
      <c r="C133" s="83"/>
      <c r="D133" s="83"/>
      <c r="E133" s="61" t="s">
        <v>111</v>
      </c>
    </row>
    <row r="134" spans="1:5" ht="22.5">
      <c r="A134" s="59" t="s">
        <v>104</v>
      </c>
      <c r="B134" s="83"/>
      <c r="C134" s="83"/>
      <c r="D134" s="83"/>
      <c r="E134" s="61" t="s">
        <v>115</v>
      </c>
    </row>
    <row r="135" spans="1:5" ht="12.75">
      <c r="A135" s="59" t="s">
        <v>107</v>
      </c>
      <c r="B135" s="83"/>
      <c r="C135" s="83"/>
      <c r="D135" s="83"/>
      <c r="E135" s="61" t="s">
        <v>117</v>
      </c>
    </row>
    <row r="136" spans="1:5" ht="22.5">
      <c r="A136" s="24" t="s">
        <v>912</v>
      </c>
      <c r="B136" s="83"/>
      <c r="C136" s="83"/>
      <c r="D136" s="83"/>
      <c r="E136" s="17" t="s">
        <v>153</v>
      </c>
    </row>
    <row r="137" spans="1:5" ht="12.75">
      <c r="A137" s="60" t="s">
        <v>527</v>
      </c>
      <c r="B137" s="83"/>
      <c r="C137" s="83"/>
      <c r="D137" s="83"/>
      <c r="E137" s="60" t="s">
        <v>529</v>
      </c>
    </row>
    <row r="138" spans="1:5" ht="11.25">
      <c r="A138" s="60" t="s">
        <v>534</v>
      </c>
      <c r="B138" s="82" t="s">
        <v>976</v>
      </c>
      <c r="C138" s="82" t="s">
        <v>974</v>
      </c>
      <c r="D138" s="82" t="s">
        <v>815</v>
      </c>
      <c r="E138" s="60" t="s">
        <v>537</v>
      </c>
    </row>
    <row r="139" spans="1:5" ht="12.75">
      <c r="A139" s="60" t="s">
        <v>541</v>
      </c>
      <c r="B139" s="83"/>
      <c r="C139" s="83"/>
      <c r="D139" s="83"/>
      <c r="E139" s="60" t="s">
        <v>504</v>
      </c>
    </row>
    <row r="140" spans="1:5" ht="11.25">
      <c r="A140" s="72" t="s">
        <v>949</v>
      </c>
      <c r="B140" s="82" t="s">
        <v>977</v>
      </c>
      <c r="C140" s="82" t="s">
        <v>978</v>
      </c>
      <c r="D140" s="82" t="s">
        <v>726</v>
      </c>
      <c r="E140" s="72" t="s">
        <v>951</v>
      </c>
    </row>
    <row r="141" spans="1:5" ht="12.75">
      <c r="A141" s="72" t="s">
        <v>544</v>
      </c>
      <c r="B141" s="83"/>
      <c r="C141" s="83"/>
      <c r="D141" s="83"/>
      <c r="E141" s="72" t="s">
        <v>918</v>
      </c>
    </row>
    <row r="142" spans="1:5" ht="33.75">
      <c r="A142" s="72" t="s">
        <v>964</v>
      </c>
      <c r="B142" s="83"/>
      <c r="C142" s="83"/>
      <c r="D142" s="83"/>
      <c r="E142" s="24" t="s">
        <v>967</v>
      </c>
    </row>
    <row r="143" spans="1:5" ht="22.5">
      <c r="A143" s="72" t="s">
        <v>1014</v>
      </c>
      <c r="B143" s="83"/>
      <c r="C143" s="83"/>
      <c r="D143" s="83"/>
      <c r="E143" s="24" t="s">
        <v>115</v>
      </c>
    </row>
    <row r="144" spans="1:5" ht="12.75">
      <c r="A144" s="72" t="s">
        <v>981</v>
      </c>
      <c r="B144" s="83"/>
      <c r="C144" s="83"/>
      <c r="D144" s="83"/>
      <c r="E144" s="72" t="s">
        <v>983</v>
      </c>
    </row>
    <row r="145" spans="1:5" ht="12.75">
      <c r="A145" s="72" t="s">
        <v>985</v>
      </c>
      <c r="B145" s="83"/>
      <c r="C145" s="83"/>
      <c r="D145" s="83"/>
      <c r="E145" s="72" t="s">
        <v>983</v>
      </c>
    </row>
    <row r="146" spans="1:5" ht="12.75">
      <c r="A146" s="72" t="s">
        <v>1001</v>
      </c>
      <c r="B146" s="83"/>
      <c r="C146" s="83"/>
      <c r="D146" s="83"/>
      <c r="E146" s="72" t="s">
        <v>1003</v>
      </c>
    </row>
    <row r="147" spans="1:5" ht="12.75">
      <c r="A147" s="72" t="s">
        <v>996</v>
      </c>
      <c r="B147" s="83"/>
      <c r="C147" s="83"/>
      <c r="D147" s="83"/>
      <c r="E147" s="72" t="s">
        <v>998</v>
      </c>
    </row>
    <row r="148" spans="1:5" ht="12.75">
      <c r="A148" s="72" t="s">
        <v>992</v>
      </c>
      <c r="B148" s="83"/>
      <c r="C148" s="83"/>
      <c r="D148" s="83"/>
      <c r="E148" s="72" t="s">
        <v>387</v>
      </c>
    </row>
    <row r="149" spans="1:5" ht="22.5">
      <c r="A149" s="72" t="s">
        <v>1005</v>
      </c>
      <c r="B149" s="83"/>
      <c r="C149" s="83"/>
      <c r="D149" s="83"/>
      <c r="E149" s="24" t="s">
        <v>1007</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D19" sqref="D19"/>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21</v>
      </c>
    </row>
    <row r="2" spans="2:5" ht="12.75" hidden="1">
      <c r="B2" t="s">
        <v>68</v>
      </c>
      <c r="C2" t="s">
        <v>69</v>
      </c>
      <c r="D2" t="s">
        <v>70</v>
      </c>
      <c r="E2" t="s">
        <v>71</v>
      </c>
    </row>
    <row r="3" spans="1:5" ht="15">
      <c r="A3" s="2" t="s">
        <v>41</v>
      </c>
      <c r="B3" s="2" t="s">
        <v>72</v>
      </c>
      <c r="C3" s="2" t="s">
        <v>73</v>
      </c>
      <c r="D3" s="2" t="s">
        <v>74</v>
      </c>
      <c r="E3" s="2" t="s">
        <v>75</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B14" sqref="B1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24</v>
      </c>
      <c r="E1" t="s">
        <v>23</v>
      </c>
    </row>
    <row r="2" spans="2:5" ht="12.75" hidden="1">
      <c r="B2" t="s">
        <v>78</v>
      </c>
      <c r="C2" t="s">
        <v>79</v>
      </c>
      <c r="D2" t="s">
        <v>80</v>
      </c>
      <c r="E2" t="s">
        <v>81</v>
      </c>
    </row>
    <row r="3" spans="1:5" ht="15">
      <c r="A3" s="3" t="s">
        <v>41</v>
      </c>
      <c r="B3" s="3" t="s">
        <v>82</v>
      </c>
      <c r="C3" s="3" t="s">
        <v>83</v>
      </c>
      <c r="D3" s="3" t="s">
        <v>84</v>
      </c>
      <c r="E3" s="3" t="s">
        <v>85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dc:creator>
  <cp:keywords/>
  <dc:description/>
  <cp:lastModifiedBy>Irma</cp:lastModifiedBy>
  <cp:lastPrinted>2017-10-27T18:35:05Z</cp:lastPrinted>
  <dcterms:created xsi:type="dcterms:W3CDTF">2017-04-05T21:23:36Z</dcterms:created>
  <dcterms:modified xsi:type="dcterms:W3CDTF">2018-01-18T22:34:02Z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